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Monthly" sheetId="2" state="visible" r:id="rId4"/>
    <sheet name="Annual" sheetId="3" state="visible" r:id="rId5"/>
    <sheet name="Nonpublishe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<sst xmlns="http://schemas.openxmlformats.org/spreadsheetml/2006/main" count="1282" uniqueCount="809">
  <si>
    <t xml:space="preserve">Luke Ford / lukeford.net — publication threshold census</t>
  </si>
  <si>
    <t xml:space="preserve">Source</t>
  </si>
  <si>
    <t xml:space="preserve">Full WordPress export (WXR), generated 2026-08-19</t>
  </si>
  <si>
    <t xml:space="preserve">Scope</t>
  </si>
  <si>
    <t xml:space="preserve">WordPress archive only. Begins 2006. Pre-2006 lukeford.com/lukeford.net material is static HTML and is NOT in this file.</t>
  </si>
  <si>
    <t xml:space="preserve">Items in export</t>
  </si>
  <si>
    <t xml:space="preserve">31,114 total; 27,795 of post_type=post; 3,231 attachments, 75 pages, 12 nav items, 1 custom_css</t>
  </si>
  <si>
    <t xml:space="preserve">Published posts</t>
  </si>
  <si>
    <t xml:space="preserve">27,737</t>
  </si>
  <si>
    <t xml:space="preserve">Non-published posts</t>
  </si>
  <si>
    <t xml:space="preserve">58 total: 48 private, 7 trash, 3 draft (0.21% of posts)</t>
  </si>
  <si>
    <t xml:space="preserve">Word counting</t>
  </si>
  <si>
    <t xml:space="preserve">Author words = all text with HTML tags stripped AND all &lt;blockquote&gt; content removed. Quoted material contributes zero.</t>
  </si>
  <si>
    <t xml:space="preserve">Median</t>
  </si>
  <si>
    <t xml:space="preserve">Median is per-post median of author words within the period. Preferred over mean; the mean is inflated by long essays.</t>
  </si>
  <si>
    <t xml:space="preserve">AI marker</t>
  </si>
  <si>
    <t xml:space="preserve">Post body or title matches: chatgpt, grok, gemini, claude, perplexity, deepseek, "ai says", "ai helped", "asked ai" (case-insensitive).</t>
  </si>
  <si>
    <t xml:space="preserve">AI marker caveat</t>
  </si>
  <si>
    <t xml:space="preserve">This measures DISCLOSURE, not use. The 2026 decline most likely reflects Ford ceasing to label routine assistance. Do not read it as reduced AI use.</t>
  </si>
  <si>
    <t xml:space="preserve">Data cleaning</t>
  </si>
  <si>
    <t xml:space="preserve">120 XML-invalid control characters were replaced with spaces before parsing. No other modification.</t>
  </si>
  <si>
    <t xml:space="preserve">Coder judgment</t>
  </si>
  <si>
    <t xml:space="preserve">None. Every figure in this workbook is mechanical. No sampling, no coding, no second coder required.</t>
  </si>
  <si>
    <t xml:space="preserve">month</t>
  </si>
  <si>
    <t xml:space="preserve">posts</t>
  </si>
  <si>
    <t xml:space="preserve">author_words</t>
  </si>
  <si>
    <t xml:space="preserve">median_author_words</t>
  </si>
  <si>
    <t xml:space="preserve">ai_marked_posts</t>
  </si>
  <si>
    <t xml:space="preserve">2006-12</t>
  </si>
  <si>
    <t xml:space="preserve">1</t>
  </si>
  <si>
    <t xml:space="preserve">2382</t>
  </si>
  <si>
    <t xml:space="preserve">0</t>
  </si>
  <si>
    <t xml:space="preserve">2007-01</t>
  </si>
  <si>
    <t xml:space="preserve">54</t>
  </si>
  <si>
    <t xml:space="preserve">8169</t>
  </si>
  <si>
    <t xml:space="preserve">63</t>
  </si>
  <si>
    <t xml:space="preserve">2007-02</t>
  </si>
  <si>
    <t xml:space="preserve">46</t>
  </si>
  <si>
    <t xml:space="preserve">22129</t>
  </si>
  <si>
    <t xml:space="preserve">70</t>
  </si>
  <si>
    <t xml:space="preserve">2007-03</t>
  </si>
  <si>
    <t xml:space="preserve">65</t>
  </si>
  <si>
    <t xml:space="preserve">19636</t>
  </si>
  <si>
    <t xml:space="preserve">2007-04</t>
  </si>
  <si>
    <t xml:space="preserve">57</t>
  </si>
  <si>
    <t xml:space="preserve">12308</t>
  </si>
  <si>
    <t xml:space="preserve">62</t>
  </si>
  <si>
    <t xml:space="preserve">2007-05</t>
  </si>
  <si>
    <t xml:space="preserve">53</t>
  </si>
  <si>
    <t xml:space="preserve">10826</t>
  </si>
  <si>
    <t xml:space="preserve">34</t>
  </si>
  <si>
    <t xml:space="preserve">2007-06</t>
  </si>
  <si>
    <t xml:space="preserve">13437</t>
  </si>
  <si>
    <t xml:space="preserve">76</t>
  </si>
  <si>
    <t xml:space="preserve">2007-07</t>
  </si>
  <si>
    <t xml:space="preserve">203</t>
  </si>
  <si>
    <t xml:space="preserve">23781</t>
  </si>
  <si>
    <t xml:space="preserve">25</t>
  </si>
  <si>
    <t xml:space="preserve">2007-08</t>
  </si>
  <si>
    <t xml:space="preserve">226</t>
  </si>
  <si>
    <t xml:space="preserve">29779</t>
  </si>
  <si>
    <t xml:space="preserve">33</t>
  </si>
  <si>
    <t xml:space="preserve">2007-09</t>
  </si>
  <si>
    <t xml:space="preserve">79</t>
  </si>
  <si>
    <t xml:space="preserve">12431</t>
  </si>
  <si>
    <t xml:space="preserve">49</t>
  </si>
  <si>
    <t xml:space="preserve">2007-10</t>
  </si>
  <si>
    <t xml:space="preserve">130</t>
  </si>
  <si>
    <t xml:space="preserve">35816</t>
  </si>
  <si>
    <t xml:space="preserve">21</t>
  </si>
  <si>
    <t xml:space="preserve">2007-11</t>
  </si>
  <si>
    <t xml:space="preserve">156</t>
  </si>
  <si>
    <t xml:space="preserve">24770</t>
  </si>
  <si>
    <t xml:space="preserve">9</t>
  </si>
  <si>
    <t xml:space="preserve">2007-12</t>
  </si>
  <si>
    <t xml:space="preserve">240</t>
  </si>
  <si>
    <t xml:space="preserve">51820</t>
  </si>
  <si>
    <t xml:space="preserve">122</t>
  </si>
  <si>
    <t xml:space="preserve">2008-01</t>
  </si>
  <si>
    <t xml:space="preserve">263</t>
  </si>
  <si>
    <t xml:space="preserve">43606</t>
  </si>
  <si>
    <t xml:space="preserve">2008-02</t>
  </si>
  <si>
    <t xml:space="preserve">235</t>
  </si>
  <si>
    <t xml:space="preserve">54738</t>
  </si>
  <si>
    <t xml:space="preserve">81</t>
  </si>
  <si>
    <t xml:space="preserve">2008-03</t>
  </si>
  <si>
    <t xml:space="preserve">138162</t>
  </si>
  <si>
    <t xml:space="preserve">218</t>
  </si>
  <si>
    <t xml:space="preserve">2</t>
  </si>
  <si>
    <t xml:space="preserve">2008-04</t>
  </si>
  <si>
    <t xml:space="preserve">232</t>
  </si>
  <si>
    <t xml:space="preserve">133061</t>
  </si>
  <si>
    <t xml:space="preserve">2008-05</t>
  </si>
  <si>
    <t xml:space="preserve">260</t>
  </si>
  <si>
    <t xml:space="preserve">124569</t>
  </si>
  <si>
    <t xml:space="preserve">228</t>
  </si>
  <si>
    <t xml:space="preserve">2008-06</t>
  </si>
  <si>
    <t xml:space="preserve">221</t>
  </si>
  <si>
    <t xml:space="preserve">84812</t>
  </si>
  <si>
    <t xml:space="preserve">2008-07</t>
  </si>
  <si>
    <t xml:space="preserve">246</t>
  </si>
  <si>
    <t xml:space="preserve">82652</t>
  </si>
  <si>
    <t xml:space="preserve">233</t>
  </si>
  <si>
    <t xml:space="preserve">2008-08</t>
  </si>
  <si>
    <t xml:space="preserve">275</t>
  </si>
  <si>
    <t xml:space="preserve">114918</t>
  </si>
  <si>
    <t xml:space="preserve">175</t>
  </si>
  <si>
    <t xml:space="preserve">2008-09</t>
  </si>
  <si>
    <t xml:space="preserve">334</t>
  </si>
  <si>
    <t xml:space="preserve">72827</t>
  </si>
  <si>
    <t xml:space="preserve">2008-10</t>
  </si>
  <si>
    <t xml:space="preserve">277</t>
  </si>
  <si>
    <t xml:space="preserve">55013</t>
  </si>
  <si>
    <t xml:space="preserve">84</t>
  </si>
  <si>
    <t xml:space="preserve">2008-11</t>
  </si>
  <si>
    <t xml:space="preserve">184</t>
  </si>
  <si>
    <t xml:space="preserve">72666</t>
  </si>
  <si>
    <t xml:space="preserve">106</t>
  </si>
  <si>
    <t xml:space="preserve">2008-12</t>
  </si>
  <si>
    <t xml:space="preserve">173</t>
  </si>
  <si>
    <t xml:space="preserve">71176</t>
  </si>
  <si>
    <t xml:space="preserve">187</t>
  </si>
  <si>
    <t xml:space="preserve">2009-01</t>
  </si>
  <si>
    <t xml:space="preserve">206</t>
  </si>
  <si>
    <t xml:space="preserve">84666</t>
  </si>
  <si>
    <t xml:space="preserve">2009-02</t>
  </si>
  <si>
    <t xml:space="preserve">161</t>
  </si>
  <si>
    <t xml:space="preserve">62492</t>
  </si>
  <si>
    <t xml:space="preserve">199</t>
  </si>
  <si>
    <t xml:space="preserve">2009-03</t>
  </si>
  <si>
    <t xml:space="preserve">166</t>
  </si>
  <si>
    <t xml:space="preserve">98402</t>
  </si>
  <si>
    <t xml:space="preserve">2009-04</t>
  </si>
  <si>
    <t xml:space="preserve">111</t>
  </si>
  <si>
    <t xml:space="preserve">60752</t>
  </si>
  <si>
    <t xml:space="preserve">257</t>
  </si>
  <si>
    <t xml:space="preserve">2009-05</t>
  </si>
  <si>
    <t xml:space="preserve">144</t>
  </si>
  <si>
    <t xml:space="preserve">56636</t>
  </si>
  <si>
    <t xml:space="preserve">193</t>
  </si>
  <si>
    <t xml:space="preserve">2009-06</t>
  </si>
  <si>
    <t xml:space="preserve">89</t>
  </si>
  <si>
    <t xml:space="preserve">37606</t>
  </si>
  <si>
    <t xml:space="preserve">245</t>
  </si>
  <si>
    <t xml:space="preserve">2009-07</t>
  </si>
  <si>
    <t xml:space="preserve">25110</t>
  </si>
  <si>
    <t xml:space="preserve">2009-08</t>
  </si>
  <si>
    <t xml:space="preserve">35211</t>
  </si>
  <si>
    <t xml:space="preserve">186</t>
  </si>
  <si>
    <t xml:space="preserve">2009-09</t>
  </si>
  <si>
    <t xml:space="preserve">145</t>
  </si>
  <si>
    <t xml:space="preserve">41473</t>
  </si>
  <si>
    <t xml:space="preserve">167</t>
  </si>
  <si>
    <t xml:space="preserve">2009-10</t>
  </si>
  <si>
    <t xml:space="preserve">76788</t>
  </si>
  <si>
    <t xml:space="preserve">2009-11</t>
  </si>
  <si>
    <t xml:space="preserve">116</t>
  </si>
  <si>
    <t xml:space="preserve">43163</t>
  </si>
  <si>
    <t xml:space="preserve">152</t>
  </si>
  <si>
    <t xml:space="preserve">2009-12</t>
  </si>
  <si>
    <t xml:space="preserve">71746</t>
  </si>
  <si>
    <t xml:space="preserve">219</t>
  </si>
  <si>
    <t xml:space="preserve">2010-01</t>
  </si>
  <si>
    <t xml:space="preserve">115</t>
  </si>
  <si>
    <t xml:space="preserve">34366</t>
  </si>
  <si>
    <t xml:space="preserve">2010-02</t>
  </si>
  <si>
    <t xml:space="preserve">99</t>
  </si>
  <si>
    <t xml:space="preserve">41480</t>
  </si>
  <si>
    <t xml:space="preserve">121</t>
  </si>
  <si>
    <t xml:space="preserve">2010-03</t>
  </si>
  <si>
    <t xml:space="preserve">71</t>
  </si>
  <si>
    <t xml:space="preserve">17107</t>
  </si>
  <si>
    <t xml:space="preserve">131</t>
  </si>
  <si>
    <t xml:space="preserve">2010-04</t>
  </si>
  <si>
    <t xml:space="preserve">88</t>
  </si>
  <si>
    <t xml:space="preserve">25496</t>
  </si>
  <si>
    <t xml:space="preserve">190</t>
  </si>
  <si>
    <t xml:space="preserve">2010-05</t>
  </si>
  <si>
    <t xml:space="preserve">118</t>
  </si>
  <si>
    <t xml:space="preserve">43349</t>
  </si>
  <si>
    <t xml:space="preserve">216</t>
  </si>
  <si>
    <t xml:space="preserve">2010-06</t>
  </si>
  <si>
    <t xml:space="preserve">94</t>
  </si>
  <si>
    <t xml:space="preserve">35626</t>
  </si>
  <si>
    <t xml:space="preserve">200</t>
  </si>
  <si>
    <t xml:space="preserve">2010-07</t>
  </si>
  <si>
    <t xml:space="preserve">46056</t>
  </si>
  <si>
    <t xml:space="preserve">205</t>
  </si>
  <si>
    <t xml:space="preserve">2010-08</t>
  </si>
  <si>
    <t xml:space="preserve">185</t>
  </si>
  <si>
    <t xml:space="preserve">62177</t>
  </si>
  <si>
    <t xml:space="preserve">213</t>
  </si>
  <si>
    <t xml:space="preserve">2010-09</t>
  </si>
  <si>
    <t xml:space="preserve">51692</t>
  </si>
  <si>
    <t xml:space="preserve">252</t>
  </si>
  <si>
    <t xml:space="preserve">2010-10</t>
  </si>
  <si>
    <t xml:space="preserve">92</t>
  </si>
  <si>
    <t xml:space="preserve">50016</t>
  </si>
  <si>
    <t xml:space="preserve">318</t>
  </si>
  <si>
    <t xml:space="preserve">2010-11</t>
  </si>
  <si>
    <t xml:space="preserve">69</t>
  </si>
  <si>
    <t xml:space="preserve">24037</t>
  </si>
  <si>
    <t xml:space="preserve">2010-12</t>
  </si>
  <si>
    <t xml:space="preserve">170</t>
  </si>
  <si>
    <t xml:space="preserve">77685</t>
  </si>
  <si>
    <t xml:space="preserve">253</t>
  </si>
  <si>
    <t xml:space="preserve">2011-01</t>
  </si>
  <si>
    <t xml:space="preserve">139</t>
  </si>
  <si>
    <t xml:space="preserve">58430</t>
  </si>
  <si>
    <t xml:space="preserve">212</t>
  </si>
  <si>
    <t xml:space="preserve">2011-02</t>
  </si>
  <si>
    <t xml:space="preserve">26853</t>
  </si>
  <si>
    <t xml:space="preserve">210</t>
  </si>
  <si>
    <t xml:space="preserve">2011-03</t>
  </si>
  <si>
    <t xml:space="preserve">55775</t>
  </si>
  <si>
    <t xml:space="preserve">238</t>
  </si>
  <si>
    <t xml:space="preserve">2011-04</t>
  </si>
  <si>
    <t xml:space="preserve">42608</t>
  </si>
  <si>
    <t xml:space="preserve">237</t>
  </si>
  <si>
    <t xml:space="preserve">2011-05</t>
  </si>
  <si>
    <t xml:space="preserve">163</t>
  </si>
  <si>
    <t xml:space="preserve">59508</t>
  </si>
  <si>
    <t xml:space="preserve">2011-06</t>
  </si>
  <si>
    <t xml:space="preserve">45878</t>
  </si>
  <si>
    <t xml:space="preserve">138</t>
  </si>
  <si>
    <t xml:space="preserve">2011-07</t>
  </si>
  <si>
    <t xml:space="preserve">124</t>
  </si>
  <si>
    <t xml:space="preserve">42172</t>
  </si>
  <si>
    <t xml:space="preserve">215</t>
  </si>
  <si>
    <t xml:space="preserve">2011-08</t>
  </si>
  <si>
    <t xml:space="preserve">53522</t>
  </si>
  <si>
    <t xml:space="preserve">2011-09</t>
  </si>
  <si>
    <t xml:space="preserve">97</t>
  </si>
  <si>
    <t xml:space="preserve">33759</t>
  </si>
  <si>
    <t xml:space="preserve">256</t>
  </si>
  <si>
    <t xml:space="preserve">2011-10</t>
  </si>
  <si>
    <t xml:space="preserve">95</t>
  </si>
  <si>
    <t xml:space="preserve">31818</t>
  </si>
  <si>
    <t xml:space="preserve">261</t>
  </si>
  <si>
    <t xml:space="preserve">2011-11</t>
  </si>
  <si>
    <t xml:space="preserve">90</t>
  </si>
  <si>
    <t xml:space="preserve">32717</t>
  </si>
  <si>
    <t xml:space="preserve">2011-12</t>
  </si>
  <si>
    <t xml:space="preserve">105</t>
  </si>
  <si>
    <t xml:space="preserve">34399</t>
  </si>
  <si>
    <t xml:space="preserve">197</t>
  </si>
  <si>
    <t xml:space="preserve">2012-01</t>
  </si>
  <si>
    <t xml:space="preserve">162</t>
  </si>
  <si>
    <t xml:space="preserve">53397</t>
  </si>
  <si>
    <t xml:space="preserve">229</t>
  </si>
  <si>
    <t xml:space="preserve">2012-02</t>
  </si>
  <si>
    <t xml:space="preserve">153</t>
  </si>
  <si>
    <t xml:space="preserve">46993</t>
  </si>
  <si>
    <t xml:space="preserve">223</t>
  </si>
  <si>
    <t xml:space="preserve">2012-03</t>
  </si>
  <si>
    <t xml:space="preserve">60300</t>
  </si>
  <si>
    <t xml:space="preserve">2012-04</t>
  </si>
  <si>
    <t xml:space="preserve">33028</t>
  </si>
  <si>
    <t xml:space="preserve">2012-05</t>
  </si>
  <si>
    <t xml:space="preserve">22290</t>
  </si>
  <si>
    <t xml:space="preserve">165</t>
  </si>
  <si>
    <t xml:space="preserve">2012-06</t>
  </si>
  <si>
    <t xml:space="preserve">132</t>
  </si>
  <si>
    <t xml:space="preserve">35244</t>
  </si>
  <si>
    <t xml:space="preserve">2012-07</t>
  </si>
  <si>
    <t xml:space="preserve">82</t>
  </si>
  <si>
    <t xml:space="preserve">33009</t>
  </si>
  <si>
    <t xml:space="preserve">266</t>
  </si>
  <si>
    <t xml:space="preserve">2012-08</t>
  </si>
  <si>
    <t xml:space="preserve">100</t>
  </si>
  <si>
    <t xml:space="preserve">43632</t>
  </si>
  <si>
    <t xml:space="preserve">2012-09</t>
  </si>
  <si>
    <t xml:space="preserve">64</t>
  </si>
  <si>
    <t xml:space="preserve">21518</t>
  </si>
  <si>
    <t xml:space="preserve">2012-10</t>
  </si>
  <si>
    <t xml:space="preserve">40</t>
  </si>
  <si>
    <t xml:space="preserve">16703</t>
  </si>
  <si>
    <t xml:space="preserve">188</t>
  </si>
  <si>
    <t xml:space="preserve">2012-11</t>
  </si>
  <si>
    <t xml:space="preserve">30</t>
  </si>
  <si>
    <t xml:space="preserve">74968</t>
  </si>
  <si>
    <t xml:space="preserve">2012-12</t>
  </si>
  <si>
    <t xml:space="preserve">37</t>
  </si>
  <si>
    <t xml:space="preserve">23387</t>
  </si>
  <si>
    <t xml:space="preserve">273</t>
  </si>
  <si>
    <t xml:space="preserve">2013-01</t>
  </si>
  <si>
    <t xml:space="preserve">36</t>
  </si>
  <si>
    <t xml:space="preserve">28649</t>
  </si>
  <si>
    <t xml:space="preserve">373</t>
  </si>
  <si>
    <t xml:space="preserve">2013-02</t>
  </si>
  <si>
    <t xml:space="preserve">29</t>
  </si>
  <si>
    <t xml:space="preserve">9650</t>
  </si>
  <si>
    <t xml:space="preserve">217</t>
  </si>
  <si>
    <t xml:space="preserve">2013-03</t>
  </si>
  <si>
    <t xml:space="preserve">35</t>
  </si>
  <si>
    <t xml:space="preserve">10035</t>
  </si>
  <si>
    <t xml:space="preserve">224</t>
  </si>
  <si>
    <t xml:space="preserve">2013-04</t>
  </si>
  <si>
    <t xml:space="preserve">15192</t>
  </si>
  <si>
    <t xml:space="preserve">2013-05</t>
  </si>
  <si>
    <t xml:space="preserve">23</t>
  </si>
  <si>
    <t xml:space="preserve">11662</t>
  </si>
  <si>
    <t xml:space="preserve">269</t>
  </si>
  <si>
    <t xml:space="preserve">2013-06</t>
  </si>
  <si>
    <t xml:space="preserve">15679</t>
  </si>
  <si>
    <t xml:space="preserve">2013-07</t>
  </si>
  <si>
    <t xml:space="preserve">60</t>
  </si>
  <si>
    <t xml:space="preserve">37265</t>
  </si>
  <si>
    <t xml:space="preserve">340</t>
  </si>
  <si>
    <t xml:space="preserve">2013-08</t>
  </si>
  <si>
    <t xml:space="preserve">51</t>
  </si>
  <si>
    <t xml:space="preserve">23775</t>
  </si>
  <si>
    <t xml:space="preserve">272</t>
  </si>
  <si>
    <t xml:space="preserve">2013-09</t>
  </si>
  <si>
    <t xml:space="preserve">9357</t>
  </si>
  <si>
    <t xml:space="preserve">268</t>
  </si>
  <si>
    <t xml:space="preserve">2013-10</t>
  </si>
  <si>
    <t xml:space="preserve">27</t>
  </si>
  <si>
    <t xml:space="preserve">21715</t>
  </si>
  <si>
    <t xml:space="preserve">179</t>
  </si>
  <si>
    <t xml:space="preserve">2013-11</t>
  </si>
  <si>
    <t xml:space="preserve">20950</t>
  </si>
  <si>
    <t xml:space="preserve">2013-12</t>
  </si>
  <si>
    <t xml:space="preserve">28643</t>
  </si>
  <si>
    <t xml:space="preserve">354</t>
  </si>
  <si>
    <t xml:space="preserve">2014-01</t>
  </si>
  <si>
    <t xml:space="preserve">45</t>
  </si>
  <si>
    <t xml:space="preserve">26493</t>
  </si>
  <si>
    <t xml:space="preserve">381</t>
  </si>
  <si>
    <t xml:space="preserve">2014-02</t>
  </si>
  <si>
    <t xml:space="preserve">77</t>
  </si>
  <si>
    <t xml:space="preserve">24940</t>
  </si>
  <si>
    <t xml:space="preserve">209</t>
  </si>
  <si>
    <t xml:space="preserve">2014-03</t>
  </si>
  <si>
    <t xml:space="preserve">34946</t>
  </si>
  <si>
    <t xml:space="preserve">2014-04</t>
  </si>
  <si>
    <t xml:space="preserve">42806</t>
  </si>
  <si>
    <t xml:space="preserve">274</t>
  </si>
  <si>
    <t xml:space="preserve">2014-05</t>
  </si>
  <si>
    <t xml:space="preserve">60355</t>
  </si>
  <si>
    <t xml:space="preserve">313</t>
  </si>
  <si>
    <t xml:space="preserve">2014-06</t>
  </si>
  <si>
    <t xml:space="preserve">55</t>
  </si>
  <si>
    <t xml:space="preserve">19300</t>
  </si>
  <si>
    <t xml:space="preserve">2014-07</t>
  </si>
  <si>
    <t xml:space="preserve">42</t>
  </si>
  <si>
    <t xml:space="preserve">16286</t>
  </si>
  <si>
    <t xml:space="preserve">2014-08</t>
  </si>
  <si>
    <t xml:space="preserve">41915</t>
  </si>
  <si>
    <t xml:space="preserve">222</t>
  </si>
  <si>
    <t xml:space="preserve">2014-09</t>
  </si>
  <si>
    <t xml:space="preserve">53473</t>
  </si>
  <si>
    <t xml:space="preserve">2014-10</t>
  </si>
  <si>
    <t xml:space="preserve">129</t>
  </si>
  <si>
    <t xml:space="preserve">54023</t>
  </si>
  <si>
    <t xml:space="preserve">2014-11</t>
  </si>
  <si>
    <t xml:space="preserve">50126</t>
  </si>
  <si>
    <t xml:space="preserve">204</t>
  </si>
  <si>
    <t xml:space="preserve">2014-12</t>
  </si>
  <si>
    <t xml:space="preserve">51270</t>
  </si>
  <si>
    <t xml:space="preserve">2015-01</t>
  </si>
  <si>
    <t xml:space="preserve">134</t>
  </si>
  <si>
    <t xml:space="preserve">49753</t>
  </si>
  <si>
    <t xml:space="preserve">2015-02</t>
  </si>
  <si>
    <t xml:space="preserve">119829</t>
  </si>
  <si>
    <t xml:space="preserve">251</t>
  </si>
  <si>
    <t xml:space="preserve">2015-03</t>
  </si>
  <si>
    <t xml:space="preserve">290</t>
  </si>
  <si>
    <t xml:space="preserve">159453</t>
  </si>
  <si>
    <t xml:space="preserve">286</t>
  </si>
  <si>
    <t xml:space="preserve">2015-04</t>
  </si>
  <si>
    <t xml:space="preserve">158</t>
  </si>
  <si>
    <t xml:space="preserve">79968</t>
  </si>
  <si>
    <t xml:space="preserve">276</t>
  </si>
  <si>
    <t xml:space="preserve">2015-05</t>
  </si>
  <si>
    <t xml:space="preserve">85883</t>
  </si>
  <si>
    <t xml:space="preserve">2015-06</t>
  </si>
  <si>
    <t xml:space="preserve">141</t>
  </si>
  <si>
    <t xml:space="preserve">87337</t>
  </si>
  <si>
    <t xml:space="preserve">2015-07</t>
  </si>
  <si>
    <t xml:space="preserve">279</t>
  </si>
  <si>
    <t xml:space="preserve">176375</t>
  </si>
  <si>
    <t xml:space="preserve">302</t>
  </si>
  <si>
    <t xml:space="preserve">2015-08</t>
  </si>
  <si>
    <t xml:space="preserve">110271</t>
  </si>
  <si>
    <t xml:space="preserve">2015-09</t>
  </si>
  <si>
    <t xml:space="preserve">478</t>
  </si>
  <si>
    <t xml:space="preserve">268156</t>
  </si>
  <si>
    <t xml:space="preserve">327</t>
  </si>
  <si>
    <t xml:space="preserve">4</t>
  </si>
  <si>
    <t xml:space="preserve">2015-10</t>
  </si>
  <si>
    <t xml:space="preserve">391</t>
  </si>
  <si>
    <t xml:space="preserve">260471</t>
  </si>
  <si>
    <t xml:space="preserve">375</t>
  </si>
  <si>
    <t xml:space="preserve">2015-11</t>
  </si>
  <si>
    <t xml:space="preserve">428</t>
  </si>
  <si>
    <t xml:space="preserve">261519</t>
  </si>
  <si>
    <t xml:space="preserve">341</t>
  </si>
  <si>
    <t xml:space="preserve">2015-12</t>
  </si>
  <si>
    <t xml:space="preserve">546</t>
  </si>
  <si>
    <t xml:space="preserve">337951</t>
  </si>
  <si>
    <t xml:space="preserve">386</t>
  </si>
  <si>
    <t xml:space="preserve">2016-01</t>
  </si>
  <si>
    <t xml:space="preserve">441</t>
  </si>
  <si>
    <t xml:space="preserve">316879</t>
  </si>
  <si>
    <t xml:space="preserve">389</t>
  </si>
  <si>
    <t xml:space="preserve">2016-02</t>
  </si>
  <si>
    <t xml:space="preserve">219462</t>
  </si>
  <si>
    <t xml:space="preserve">404</t>
  </si>
  <si>
    <t xml:space="preserve">2016-03</t>
  </si>
  <si>
    <t xml:space="preserve">496</t>
  </si>
  <si>
    <t xml:space="preserve">356571</t>
  </si>
  <si>
    <t xml:space="preserve">490</t>
  </si>
  <si>
    <t xml:space="preserve">2016-04</t>
  </si>
  <si>
    <t xml:space="preserve">255921</t>
  </si>
  <si>
    <t xml:space="preserve">421</t>
  </si>
  <si>
    <t xml:space="preserve">2016-05</t>
  </si>
  <si>
    <t xml:space="preserve">355839</t>
  </si>
  <si>
    <t xml:space="preserve">360</t>
  </si>
  <si>
    <t xml:space="preserve">2016-06</t>
  </si>
  <si>
    <t xml:space="preserve">296</t>
  </si>
  <si>
    <t xml:space="preserve">190759</t>
  </si>
  <si>
    <t xml:space="preserve">366</t>
  </si>
  <si>
    <t xml:space="preserve">2016-07</t>
  </si>
  <si>
    <t xml:space="preserve">443</t>
  </si>
  <si>
    <t xml:space="preserve">245462</t>
  </si>
  <si>
    <t xml:space="preserve">2016-08</t>
  </si>
  <si>
    <t xml:space="preserve">325</t>
  </si>
  <si>
    <t xml:space="preserve">199826</t>
  </si>
  <si>
    <t xml:space="preserve">304</t>
  </si>
  <si>
    <t xml:space="preserve">2016-09</t>
  </si>
  <si>
    <t xml:space="preserve">514</t>
  </si>
  <si>
    <t xml:space="preserve">265031</t>
  </si>
  <si>
    <t xml:space="preserve">278</t>
  </si>
  <si>
    <t xml:space="preserve">2016-10</t>
  </si>
  <si>
    <t xml:space="preserve">148</t>
  </si>
  <si>
    <t xml:space="preserve">105280</t>
  </si>
  <si>
    <t xml:space="preserve">416</t>
  </si>
  <si>
    <t xml:space="preserve">2016-11</t>
  </si>
  <si>
    <t xml:space="preserve">88607</t>
  </si>
  <si>
    <t xml:space="preserve">316</t>
  </si>
  <si>
    <t xml:space="preserve">2016-12</t>
  </si>
  <si>
    <t xml:space="preserve">140</t>
  </si>
  <si>
    <t xml:space="preserve">79236</t>
  </si>
  <si>
    <t xml:space="preserve">293</t>
  </si>
  <si>
    <t xml:space="preserve">2017-01</t>
  </si>
  <si>
    <t xml:space="preserve">155</t>
  </si>
  <si>
    <t xml:space="preserve">93259</t>
  </si>
  <si>
    <t xml:space="preserve">2017-02</t>
  </si>
  <si>
    <t xml:space="preserve">52</t>
  </si>
  <si>
    <t xml:space="preserve">27745</t>
  </si>
  <si>
    <t xml:space="preserve">352</t>
  </si>
  <si>
    <t xml:space="preserve">2017-03</t>
  </si>
  <si>
    <t xml:space="preserve">30364</t>
  </si>
  <si>
    <t xml:space="preserve">504</t>
  </si>
  <si>
    <t xml:space="preserve">2017-04</t>
  </si>
  <si>
    <t xml:space="preserve">35707</t>
  </si>
  <si>
    <t xml:space="preserve">2017-05</t>
  </si>
  <si>
    <t xml:space="preserve">112</t>
  </si>
  <si>
    <t xml:space="preserve">67491</t>
  </si>
  <si>
    <t xml:space="preserve">250</t>
  </si>
  <si>
    <t xml:space="preserve">2017-06</t>
  </si>
  <si>
    <t xml:space="preserve">36830</t>
  </si>
  <si>
    <t xml:space="preserve">259</t>
  </si>
  <si>
    <t xml:space="preserve">2017-07</t>
  </si>
  <si>
    <t xml:space="preserve">37180</t>
  </si>
  <si>
    <t xml:space="preserve">412</t>
  </si>
  <si>
    <t xml:space="preserve">2017-08</t>
  </si>
  <si>
    <t xml:space="preserve">43165</t>
  </si>
  <si>
    <t xml:space="preserve">174</t>
  </si>
  <si>
    <t xml:space="preserve">2017-09</t>
  </si>
  <si>
    <t xml:space="preserve">41009</t>
  </si>
  <si>
    <t xml:space="preserve">2017-10</t>
  </si>
  <si>
    <t xml:space="preserve">83</t>
  </si>
  <si>
    <t xml:space="preserve">51519</t>
  </si>
  <si>
    <t xml:space="preserve">2017-11</t>
  </si>
  <si>
    <t xml:space="preserve">87</t>
  </si>
  <si>
    <t xml:space="preserve">359</t>
  </si>
  <si>
    <t xml:space="preserve">2017-12</t>
  </si>
  <si>
    <t xml:space="preserve">28760</t>
  </si>
  <si>
    <t xml:space="preserve">2018-01</t>
  </si>
  <si>
    <t xml:space="preserve">41741</t>
  </si>
  <si>
    <t xml:space="preserve">220</t>
  </si>
  <si>
    <t xml:space="preserve">2018-02</t>
  </si>
  <si>
    <t xml:space="preserve">32909</t>
  </si>
  <si>
    <t xml:space="preserve">2018-03</t>
  </si>
  <si>
    <t xml:space="preserve">81837</t>
  </si>
  <si>
    <t xml:space="preserve">315</t>
  </si>
  <si>
    <t xml:space="preserve">2018-04</t>
  </si>
  <si>
    <t xml:space="preserve">31586</t>
  </si>
  <si>
    <t xml:space="preserve">328</t>
  </si>
  <si>
    <t xml:space="preserve">2018-05</t>
  </si>
  <si>
    <t xml:space="preserve">13077</t>
  </si>
  <si>
    <t xml:space="preserve">80</t>
  </si>
  <si>
    <t xml:space="preserve">2018-06</t>
  </si>
  <si>
    <t xml:space="preserve">39</t>
  </si>
  <si>
    <t xml:space="preserve">6909</t>
  </si>
  <si>
    <t xml:space="preserve">2018-07</t>
  </si>
  <si>
    <t xml:space="preserve">26041</t>
  </si>
  <si>
    <t xml:space="preserve">142</t>
  </si>
  <si>
    <t xml:space="preserve">2018-08</t>
  </si>
  <si>
    <t xml:space="preserve">85</t>
  </si>
  <si>
    <t xml:space="preserve">28458</t>
  </si>
  <si>
    <t xml:space="preserve">202</t>
  </si>
  <si>
    <t xml:space="preserve">2018-09</t>
  </si>
  <si>
    <t xml:space="preserve">31</t>
  </si>
  <si>
    <t xml:space="preserve">12157</t>
  </si>
  <si>
    <t xml:space="preserve">194</t>
  </si>
  <si>
    <t xml:space="preserve">2018-10</t>
  </si>
  <si>
    <t xml:space="preserve">26104</t>
  </si>
  <si>
    <t xml:space="preserve">280</t>
  </si>
  <si>
    <t xml:space="preserve">2018-11</t>
  </si>
  <si>
    <t xml:space="preserve">68</t>
  </si>
  <si>
    <t xml:space="preserve">23757</t>
  </si>
  <si>
    <t xml:space="preserve">2018-12</t>
  </si>
  <si>
    <t xml:space="preserve">28095</t>
  </si>
  <si>
    <t xml:space="preserve">288</t>
  </si>
  <si>
    <t xml:space="preserve">2019-01</t>
  </si>
  <si>
    <t xml:space="preserve">41</t>
  </si>
  <si>
    <t xml:space="preserve">17845</t>
  </si>
  <si>
    <t xml:space="preserve">2019-02</t>
  </si>
  <si>
    <t xml:space="preserve">26</t>
  </si>
  <si>
    <t xml:space="preserve">33346</t>
  </si>
  <si>
    <t xml:space="preserve">462</t>
  </si>
  <si>
    <t xml:space="preserve">2019-03</t>
  </si>
  <si>
    <t xml:space="preserve">14039</t>
  </si>
  <si>
    <t xml:space="preserve">255</t>
  </si>
  <si>
    <t xml:space="preserve">2019-04</t>
  </si>
  <si>
    <t xml:space="preserve">12</t>
  </si>
  <si>
    <t xml:space="preserve">4621</t>
  </si>
  <si>
    <t xml:space="preserve">2019-05</t>
  </si>
  <si>
    <t xml:space="preserve">16</t>
  </si>
  <si>
    <t xml:space="preserve">5061</t>
  </si>
  <si>
    <t xml:space="preserve">2019-06</t>
  </si>
  <si>
    <t xml:space="preserve">26647</t>
  </si>
  <si>
    <t xml:space="preserve">390</t>
  </si>
  <si>
    <t xml:space="preserve">2019-07</t>
  </si>
  <si>
    <t xml:space="preserve">3108</t>
  </si>
  <si>
    <t xml:space="preserve">8</t>
  </si>
  <si>
    <t xml:space="preserve">2019-08</t>
  </si>
  <si>
    <t xml:space="preserve">20</t>
  </si>
  <si>
    <t xml:space="preserve">2353</t>
  </si>
  <si>
    <t xml:space="preserve">13</t>
  </si>
  <si>
    <t xml:space="preserve">2019-09</t>
  </si>
  <si>
    <t xml:space="preserve">11</t>
  </si>
  <si>
    <t xml:space="preserve">7142</t>
  </si>
  <si>
    <t xml:space="preserve">2019-10</t>
  </si>
  <si>
    <t xml:space="preserve">58</t>
  </si>
  <si>
    <t xml:space="preserve">2019-11</t>
  </si>
  <si>
    <t xml:space="preserve">6</t>
  </si>
  <si>
    <t xml:space="preserve">2603</t>
  </si>
  <si>
    <t xml:space="preserve">2019-12</t>
  </si>
  <si>
    <t xml:space="preserve">5</t>
  </si>
  <si>
    <t xml:space="preserve">9105</t>
  </si>
  <si>
    <t xml:space="preserve">2020-01</t>
  </si>
  <si>
    <t xml:space="preserve">14524</t>
  </si>
  <si>
    <t xml:space="preserve">2020-02</t>
  </si>
  <si>
    <t xml:space="preserve">11656</t>
  </si>
  <si>
    <t xml:space="preserve">2020-03</t>
  </si>
  <si>
    <t xml:space="preserve">55785</t>
  </si>
  <si>
    <t xml:space="preserve">2020-04</t>
  </si>
  <si>
    <t xml:space="preserve">38142</t>
  </si>
  <si>
    <t xml:space="preserve">2020-05</t>
  </si>
  <si>
    <t xml:space="preserve">87020</t>
  </si>
  <si>
    <t xml:space="preserve">592</t>
  </si>
  <si>
    <t xml:space="preserve">2020-06</t>
  </si>
  <si>
    <t xml:space="preserve">78375</t>
  </si>
  <si>
    <t xml:space="preserve">356</t>
  </si>
  <si>
    <t xml:space="preserve">2020-07</t>
  </si>
  <si>
    <t xml:space="preserve">75854</t>
  </si>
  <si>
    <t xml:space="preserve">349</t>
  </si>
  <si>
    <t xml:space="preserve">2020-08</t>
  </si>
  <si>
    <t xml:space="preserve">76913</t>
  </si>
  <si>
    <t xml:space="preserve">543</t>
  </si>
  <si>
    <t xml:space="preserve">2020-09</t>
  </si>
  <si>
    <t xml:space="preserve">22</t>
  </si>
  <si>
    <t xml:space="preserve">63551</t>
  </si>
  <si>
    <t xml:space="preserve">1497</t>
  </si>
  <si>
    <t xml:space="preserve">2020-10</t>
  </si>
  <si>
    <t xml:space="preserve">32</t>
  </si>
  <si>
    <t xml:space="preserve">41855</t>
  </si>
  <si>
    <t xml:space="preserve">475</t>
  </si>
  <si>
    <t xml:space="preserve">2020-11</t>
  </si>
  <si>
    <t xml:space="preserve">47</t>
  </si>
  <si>
    <t xml:space="preserve">29690</t>
  </si>
  <si>
    <t xml:space="preserve">2020-12</t>
  </si>
  <si>
    <t xml:space="preserve">46911</t>
  </si>
  <si>
    <t xml:space="preserve">2021-01</t>
  </si>
  <si>
    <t xml:space="preserve">61601</t>
  </si>
  <si>
    <t xml:space="preserve">2021-02</t>
  </si>
  <si>
    <t xml:space="preserve">73</t>
  </si>
  <si>
    <t xml:space="preserve">39316</t>
  </si>
  <si>
    <t xml:space="preserve">171</t>
  </si>
  <si>
    <t xml:space="preserve">2021-03</t>
  </si>
  <si>
    <t xml:space="preserve">62674</t>
  </si>
  <si>
    <t xml:space="preserve">2021-04</t>
  </si>
  <si>
    <t xml:space="preserve">86</t>
  </si>
  <si>
    <t xml:space="preserve">98736</t>
  </si>
  <si>
    <t xml:space="preserve">2021-05</t>
  </si>
  <si>
    <t xml:space="preserve">81974</t>
  </si>
  <si>
    <t xml:space="preserve">247</t>
  </si>
  <si>
    <t xml:space="preserve">2021-06</t>
  </si>
  <si>
    <t xml:space="preserve">91</t>
  </si>
  <si>
    <t xml:space="preserve">82937</t>
  </si>
  <si>
    <t xml:space="preserve">344</t>
  </si>
  <si>
    <t xml:space="preserve">2021-07</t>
  </si>
  <si>
    <t xml:space="preserve">67</t>
  </si>
  <si>
    <t xml:space="preserve">65698</t>
  </si>
  <si>
    <t xml:space="preserve">401</t>
  </si>
  <si>
    <t xml:space="preserve">2021-08</t>
  </si>
  <si>
    <t xml:space="preserve">9632</t>
  </si>
  <si>
    <t xml:space="preserve">2021-09</t>
  </si>
  <si>
    <t xml:space="preserve">32766</t>
  </si>
  <si>
    <t xml:space="preserve">503</t>
  </si>
  <si>
    <t xml:space="preserve">2021-10</t>
  </si>
  <si>
    <t xml:space="preserve">4843</t>
  </si>
  <si>
    <t xml:space="preserve">2021-11</t>
  </si>
  <si>
    <t xml:space="preserve">17644</t>
  </si>
  <si>
    <t xml:space="preserve">2021-12</t>
  </si>
  <si>
    <t xml:space="preserve">11333</t>
  </si>
  <si>
    <t xml:space="preserve">2022-01</t>
  </si>
  <si>
    <t xml:space="preserve">24</t>
  </si>
  <si>
    <t xml:space="preserve">5064</t>
  </si>
  <si>
    <t xml:space="preserve">17</t>
  </si>
  <si>
    <t xml:space="preserve">2022-02</t>
  </si>
  <si>
    <t xml:space="preserve">7</t>
  </si>
  <si>
    <t xml:space="preserve">701</t>
  </si>
  <si>
    <t xml:space="preserve">98</t>
  </si>
  <si>
    <t xml:space="preserve">2022-03</t>
  </si>
  <si>
    <t xml:space="preserve">42909</t>
  </si>
  <si>
    <t xml:space="preserve">882</t>
  </si>
  <si>
    <t xml:space="preserve">2022-04</t>
  </si>
  <si>
    <t xml:space="preserve">10150</t>
  </si>
  <si>
    <t xml:space="preserve">128</t>
  </si>
  <si>
    <t xml:space="preserve">2022-05</t>
  </si>
  <si>
    <t xml:space="preserve">11286</t>
  </si>
  <si>
    <t xml:space="preserve">2022-06</t>
  </si>
  <si>
    <t xml:space="preserve">14949</t>
  </si>
  <si>
    <t xml:space="preserve">2022-07</t>
  </si>
  <si>
    <t xml:space="preserve">56665</t>
  </si>
  <si>
    <t xml:space="preserve">2022-08</t>
  </si>
  <si>
    <t xml:space="preserve">51693</t>
  </si>
  <si>
    <t xml:space="preserve">2022-09</t>
  </si>
  <si>
    <t xml:space="preserve">38</t>
  </si>
  <si>
    <t xml:space="preserve">46723</t>
  </si>
  <si>
    <t xml:space="preserve">113</t>
  </si>
  <si>
    <t xml:space="preserve">2022-10</t>
  </si>
  <si>
    <t xml:space="preserve">44</t>
  </si>
  <si>
    <t xml:space="preserve">30221</t>
  </si>
  <si>
    <t xml:space="preserve">2022-11</t>
  </si>
  <si>
    <t xml:space="preserve">15202</t>
  </si>
  <si>
    <t xml:space="preserve">2022-12</t>
  </si>
  <si>
    <t xml:space="preserve">31442</t>
  </si>
  <si>
    <t xml:space="preserve">2023-01</t>
  </si>
  <si>
    <t xml:space="preserve">19147</t>
  </si>
  <si>
    <t xml:space="preserve">107</t>
  </si>
  <si>
    <t xml:space="preserve">2023-02</t>
  </si>
  <si>
    <t xml:space="preserve">14</t>
  </si>
  <si>
    <t xml:space="preserve">3221</t>
  </si>
  <si>
    <t xml:space="preserve">2023-03</t>
  </si>
  <si>
    <t xml:space="preserve">13439</t>
  </si>
  <si>
    <t xml:space="preserve">2023-04</t>
  </si>
  <si>
    <t xml:space="preserve">56</t>
  </si>
  <si>
    <t xml:space="preserve">23621</t>
  </si>
  <si>
    <t xml:space="preserve">2023-05</t>
  </si>
  <si>
    <t xml:space="preserve">39162</t>
  </si>
  <si>
    <t xml:space="preserve">2023-06</t>
  </si>
  <si>
    <t xml:space="preserve">9631</t>
  </si>
  <si>
    <t xml:space="preserve">150</t>
  </si>
  <si>
    <t xml:space="preserve">2023-07</t>
  </si>
  <si>
    <t xml:space="preserve">59</t>
  </si>
  <si>
    <t xml:space="preserve">28443</t>
  </si>
  <si>
    <t xml:space="preserve">2023-08</t>
  </si>
  <si>
    <t xml:space="preserve">18544</t>
  </si>
  <si>
    <t xml:space="preserve">2023-09</t>
  </si>
  <si>
    <t xml:space="preserve">1716</t>
  </si>
  <si>
    <t xml:space="preserve">143</t>
  </si>
  <si>
    <t xml:space="preserve">2023-10</t>
  </si>
  <si>
    <t xml:space="preserve">28</t>
  </si>
  <si>
    <t xml:space="preserve">18377</t>
  </si>
  <si>
    <t xml:space="preserve">2023-11</t>
  </si>
  <si>
    <t xml:space="preserve">8632</t>
  </si>
  <si>
    <t xml:space="preserve">2023-12</t>
  </si>
  <si>
    <t xml:space="preserve">10191</t>
  </si>
  <si>
    <t xml:space="preserve">137</t>
  </si>
  <si>
    <t xml:space="preserve">2024-01</t>
  </si>
  <si>
    <t xml:space="preserve">9668</t>
  </si>
  <si>
    <t xml:space="preserve">146</t>
  </si>
  <si>
    <t xml:space="preserve">2024-02</t>
  </si>
  <si>
    <t xml:space="preserve">595</t>
  </si>
  <si>
    <t xml:space="preserve">2024-03</t>
  </si>
  <si>
    <t xml:space="preserve">2116</t>
  </si>
  <si>
    <t xml:space="preserve">2024-04</t>
  </si>
  <si>
    <t xml:space="preserve">21634</t>
  </si>
  <si>
    <t xml:space="preserve">387</t>
  </si>
  <si>
    <t xml:space="preserve">2024-05</t>
  </si>
  <si>
    <t xml:space="preserve">11565</t>
  </si>
  <si>
    <t xml:space="preserve">2024-06</t>
  </si>
  <si>
    <t xml:space="preserve">38352</t>
  </si>
  <si>
    <t xml:space="preserve">2024-07</t>
  </si>
  <si>
    <t xml:space="preserve">33294</t>
  </si>
  <si>
    <t xml:space="preserve">2024-08</t>
  </si>
  <si>
    <t xml:space="preserve">32157</t>
  </si>
  <si>
    <t xml:space="preserve">2024-09</t>
  </si>
  <si>
    <t xml:space="preserve">6750</t>
  </si>
  <si>
    <t xml:space="preserve">2024-10</t>
  </si>
  <si>
    <t xml:space="preserve">4144</t>
  </si>
  <si>
    <t xml:space="preserve">2024-11</t>
  </si>
  <si>
    <t xml:space="preserve">6542</t>
  </si>
  <si>
    <t xml:space="preserve">172</t>
  </si>
  <si>
    <t xml:space="preserve">2024-12</t>
  </si>
  <si>
    <t xml:space="preserve">10807</t>
  </si>
  <si>
    <t xml:space="preserve">147</t>
  </si>
  <si>
    <t xml:space="preserve">2025-01</t>
  </si>
  <si>
    <t xml:space="preserve">13838</t>
  </si>
  <si>
    <t xml:space="preserve">10</t>
  </si>
  <si>
    <t xml:space="preserve">2025-02</t>
  </si>
  <si>
    <t xml:space="preserve">6283</t>
  </si>
  <si>
    <t xml:space="preserve">3</t>
  </si>
  <si>
    <t xml:space="preserve">2025-03</t>
  </si>
  <si>
    <t xml:space="preserve">196</t>
  </si>
  <si>
    <t xml:space="preserve">19644</t>
  </si>
  <si>
    <t xml:space="preserve">2025-04</t>
  </si>
  <si>
    <t xml:space="preserve">43</t>
  </si>
  <si>
    <t xml:space="preserve">11173</t>
  </si>
  <si>
    <t xml:space="preserve">2025-05</t>
  </si>
  <si>
    <t xml:space="preserve">15479</t>
  </si>
  <si>
    <t xml:space="preserve">181</t>
  </si>
  <si>
    <t xml:space="preserve">2025-06</t>
  </si>
  <si>
    <t xml:space="preserve">14759</t>
  </si>
  <si>
    <t xml:space="preserve">176</t>
  </si>
  <si>
    <t xml:space="preserve">2025-07</t>
  </si>
  <si>
    <t xml:space="preserve">54302</t>
  </si>
  <si>
    <t xml:space="preserve">345</t>
  </si>
  <si>
    <t xml:space="preserve">2025-08</t>
  </si>
  <si>
    <t xml:space="preserve">52321</t>
  </si>
  <si>
    <t xml:space="preserve">292</t>
  </si>
  <si>
    <t xml:space="preserve">2025-09</t>
  </si>
  <si>
    <t xml:space="preserve">101530</t>
  </si>
  <si>
    <t xml:space="preserve">528</t>
  </si>
  <si>
    <t xml:space="preserve">2025-10</t>
  </si>
  <si>
    <t xml:space="preserve">134666</t>
  </si>
  <si>
    <t xml:space="preserve">631</t>
  </si>
  <si>
    <t xml:space="preserve">2025-11</t>
  </si>
  <si>
    <t xml:space="preserve">231351</t>
  </si>
  <si>
    <t xml:space="preserve">968</t>
  </si>
  <si>
    <t xml:space="preserve">2025-12</t>
  </si>
  <si>
    <t xml:space="preserve">170144</t>
  </si>
  <si>
    <t xml:space="preserve">1003</t>
  </si>
  <si>
    <t xml:space="preserve">2026-01</t>
  </si>
  <si>
    <t xml:space="preserve">301</t>
  </si>
  <si>
    <t xml:space="preserve">360885</t>
  </si>
  <si>
    <t xml:space="preserve">576</t>
  </si>
  <si>
    <t xml:space="preserve">2026-02</t>
  </si>
  <si>
    <t xml:space="preserve">845</t>
  </si>
  <si>
    <t xml:space="preserve">1722424</t>
  </si>
  <si>
    <t xml:space="preserve">1065</t>
  </si>
  <si>
    <t xml:space="preserve">2026-03</t>
  </si>
  <si>
    <t xml:space="preserve">804</t>
  </si>
  <si>
    <t xml:space="preserve">1735305</t>
  </si>
  <si>
    <t xml:space="preserve">1599</t>
  </si>
  <si>
    <t xml:space="preserve">2026-04</t>
  </si>
  <si>
    <t xml:space="preserve">2098695</t>
  </si>
  <si>
    <t xml:space="preserve">2342</t>
  </si>
  <si>
    <t xml:space="preserve">2026-05</t>
  </si>
  <si>
    <t xml:space="preserve">299</t>
  </si>
  <si>
    <t xml:space="preserve">1667134</t>
  </si>
  <si>
    <t xml:space="preserve">3015</t>
  </si>
  <si>
    <t xml:space="preserve">2026-06</t>
  </si>
  <si>
    <t xml:space="preserve">612</t>
  </si>
  <si>
    <t xml:space="preserve">2523554</t>
  </si>
  <si>
    <t xml:space="preserve">2181</t>
  </si>
  <si>
    <t xml:space="preserve">2026-07</t>
  </si>
  <si>
    <t xml:space="preserve">164</t>
  </si>
  <si>
    <t xml:space="preserve">1086888</t>
  </si>
  <si>
    <t xml:space="preserve">4221</t>
  </si>
  <si>
    <t xml:space="preserve">2026-08</t>
  </si>
  <si>
    <t xml:space="preserve">226363</t>
  </si>
  <si>
    <t xml:space="preserve">2510</t>
  </si>
  <si>
    <t xml:space="preserve">year</t>
  </si>
  <si>
    <t xml:space="preserve">mean_words_per_post</t>
  </si>
  <si>
    <t xml:space="preserve">ai_marked_share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</si>
  <si>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</si>
  <si>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</si>
  <si>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</si>
  <si>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</si>
  <si>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</si>
  <si>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</si>
  <si>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</si>
  <si>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</si>
  <si>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</si>
  <si>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</si>
  <si>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</si>
  <si>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</si>
  <si>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</si>
  <si>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</si>
  <si>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</si>
  <si>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</si>
  <si>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</si>
  <si>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</si>
  <si>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</si>
  <si>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</si>
  <si>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</si>
  <si>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status</t>
  </si>
  <si>
    <t xml:space="preserve">count</t>
  </si>
  <si>
    <t xml:space="preserve">private</t>
  </si>
  <si>
    <t xml:space="preserve">trash</t>
  </si>
  <si>
    <t xml:space="preserve">draft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</si>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</sst>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10"/>
  </cols>
  <sheetData>
    <row r="1" customFormat="false" ht="35.0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2" t="s">
        <v>2</v>
      </c>
    </row>
    <row r="3" customFormat="false" ht="15" hidden="false" customHeight="false" outlineLevel="0" collapsed="false">
      <c r="A3" s="1" t="s">
        <v>3</v>
      </c>
      <c r="B3" s="2" t="s">
        <v>4</v>
      </c>
    </row>
    <row r="4" customFormat="false" ht="15" hidden="false" customHeight="false" outlineLevel="0" collapsed="false">
      <c r="A4" s="1" t="s">
        <v>5</v>
      </c>
      <c r="B4" s="2" t="s">
        <v>6</v>
      </c>
    </row>
    <row r="5" customFormat="false" ht="15" hidden="false" customHeight="false" outlineLevel="0" collapsed="false">
      <c r="A5" s="1" t="s">
        <v>7</v>
      </c>
      <c r="B5" s="2" t="s">
        <v>8</v>
      </c>
    </row>
    <row r="6" customFormat="false" ht="15" hidden="false" customHeight="false" outlineLevel="0" collapsed="false">
      <c r="A6" s="1" t="s">
        <v>9</v>
      </c>
      <c r="B6" s="2" t="s">
        <v>10</v>
      </c>
    </row>
    <row r="7" customFormat="false" ht="15" hidden="false" customHeight="false" outlineLevel="0" collapsed="false">
      <c r="A7" s="1" t="s">
        <v>11</v>
      </c>
      <c r="B7" s="2" t="s">
        <v>12</v>
      </c>
    </row>
    <row r="8" customFormat="false" ht="15" hidden="false" customHeight="false" outlineLevel="0" collapsed="false">
      <c r="A8" s="1" t="s">
        <v>13</v>
      </c>
      <c r="B8" s="2" t="s">
        <v>14</v>
      </c>
    </row>
    <row r="9" customFormat="false" ht="15" hidden="false" customHeight="false" outlineLevel="0" collapsed="false">
      <c r="A9" s="1" t="s">
        <v>15</v>
      </c>
      <c r="B9" s="2" t="s">
        <v>16</v>
      </c>
    </row>
    <row r="10" customFormat="false" ht="23.85" hidden="false" customHeight="false" outlineLevel="0" collapsed="false">
      <c r="A10" s="1" t="s">
        <v>17</v>
      </c>
      <c r="B10" s="2" t="s">
        <v>18</v>
      </c>
    </row>
    <row r="11" customFormat="false" ht="15" hidden="false" customHeight="false" outlineLevel="0" collapsed="false">
      <c r="A11" s="1" t="s">
        <v>19</v>
      </c>
      <c r="B11" s="2" t="s">
        <v>20</v>
      </c>
    </row>
    <row r="12" customFormat="false" ht="15" hidden="false" customHeight="false" outlineLevel="0" collapsed="false">
      <c r="A12" s="1" t="s">
        <v>21</v>
      </c>
      <c r="B12" s="2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9"/>
    <col collapsed="false" customWidth="true" hidden="false" outlineLevel="0" max="3" min="3" style="0" width="15"/>
    <col collapsed="false" customWidth="true" hidden="false" outlineLevel="0" max="4" min="4" style="0" width="20"/>
    <col collapsed="false" customWidth="true" hidden="false" outlineLevel="0" max="5" min="5" style="0" width="17"/>
  </cols>
  <sheetData>
    <row r="1" customFormat="false" ht="15" hidden="false" customHeight="false" outlineLevel="0" collapsed="false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</row>
    <row r="2" customFormat="false" ht="15" hidden="false" customHeight="false" outlineLevel="0" collapsed="false">
      <c r="A2" s="4" t="s">
        <v>28</v>
      </c>
      <c r="B2" s="4" t="s">
        <v>29</v>
      </c>
      <c r="C2" s="4" t="s">
        <v>30</v>
      </c>
      <c r="D2" s="4" t="s">
        <v>30</v>
      </c>
      <c r="E2" s="4" t="s">
        <v>31</v>
      </c>
    </row>
    <row r="3" customFormat="false" ht="15" hidden="false" customHeight="false" outlineLevel="0" collapsed="false">
      <c r="A3" s="4" t="s">
        <v>32</v>
      </c>
      <c r="B3" s="4" t="s">
        <v>33</v>
      </c>
      <c r="C3" s="4" t="s">
        <v>34</v>
      </c>
      <c r="D3" s="4" t="s">
        <v>35</v>
      </c>
      <c r="E3" s="4" t="s">
        <v>31</v>
      </c>
    </row>
    <row r="4" customFormat="false" ht="15" hidden="false" customHeight="false" outlineLevel="0" collapsed="false">
      <c r="A4" s="4" t="s">
        <v>36</v>
      </c>
      <c r="B4" s="4" t="s">
        <v>37</v>
      </c>
      <c r="C4" s="4" t="s">
        <v>38</v>
      </c>
      <c r="D4" s="4" t="s">
        <v>39</v>
      </c>
      <c r="E4" s="4" t="s">
        <v>31</v>
      </c>
    </row>
    <row r="5" customFormat="false" ht="15" hidden="false" customHeight="false" outlineLevel="0" collapsed="false">
      <c r="A5" s="4" t="s">
        <v>40</v>
      </c>
      <c r="B5" s="4" t="s">
        <v>41</v>
      </c>
      <c r="C5" s="4" t="s">
        <v>42</v>
      </c>
      <c r="D5" s="4" t="s">
        <v>39</v>
      </c>
      <c r="E5" s="4" t="s">
        <v>31</v>
      </c>
    </row>
    <row r="6" customFormat="false" ht="15" hidden="false" customHeight="false" outlineLevel="0" collapsed="false">
      <c r="A6" s="4" t="s">
        <v>43</v>
      </c>
      <c r="B6" s="4" t="s">
        <v>44</v>
      </c>
      <c r="C6" s="4" t="s">
        <v>45</v>
      </c>
      <c r="D6" s="4" t="s">
        <v>46</v>
      </c>
      <c r="E6" s="4" t="s">
        <v>31</v>
      </c>
    </row>
    <row r="7" customFormat="false" ht="15" hidden="false" customHeight="false" outlineLevel="0" collapsed="false">
      <c r="A7" s="4" t="s">
        <v>47</v>
      </c>
      <c r="B7" s="4" t="s">
        <v>48</v>
      </c>
      <c r="C7" s="4" t="s">
        <v>49</v>
      </c>
      <c r="D7" s="4" t="s">
        <v>50</v>
      </c>
      <c r="E7" s="4" t="s">
        <v>31</v>
      </c>
    </row>
    <row r="8" customFormat="false" ht="15" hidden="false" customHeight="false" outlineLevel="0" collapsed="false">
      <c r="A8" s="4" t="s">
        <v>51</v>
      </c>
      <c r="B8" s="4" t="s">
        <v>44</v>
      </c>
      <c r="C8" s="4" t="s">
        <v>52</v>
      </c>
      <c r="D8" s="4" t="s">
        <v>53</v>
      </c>
      <c r="E8" s="4" t="s">
        <v>31</v>
      </c>
    </row>
    <row r="9" customFormat="false" ht="15" hidden="false" customHeight="false" outlineLevel="0" collapsed="false">
      <c r="A9" s="4" t="s">
        <v>54</v>
      </c>
      <c r="B9" s="4" t="s">
        <v>55</v>
      </c>
      <c r="C9" s="4" t="s">
        <v>56</v>
      </c>
      <c r="D9" s="4" t="s">
        <v>57</v>
      </c>
      <c r="E9" s="4" t="s">
        <v>31</v>
      </c>
    </row>
    <row r="10" customFormat="false" ht="15" hidden="false" customHeight="false" outlineLevel="0" collapsed="false">
      <c r="A10" s="4" t="s">
        <v>58</v>
      </c>
      <c r="B10" s="4" t="s">
        <v>59</v>
      </c>
      <c r="C10" s="4" t="s">
        <v>60</v>
      </c>
      <c r="D10" s="4" t="s">
        <v>61</v>
      </c>
      <c r="E10" s="4" t="s">
        <v>31</v>
      </c>
    </row>
    <row r="11" customFormat="false" ht="15" hidden="false" customHeight="false" outlineLevel="0" collapsed="false">
      <c r="A11" s="4" t="s">
        <v>62</v>
      </c>
      <c r="B11" s="4" t="s">
        <v>63</v>
      </c>
      <c r="C11" s="4" t="s">
        <v>64</v>
      </c>
      <c r="D11" s="4" t="s">
        <v>65</v>
      </c>
      <c r="E11" s="4" t="s">
        <v>31</v>
      </c>
    </row>
    <row r="12" customFormat="false" ht="15" hidden="false" customHeight="false" outlineLevel="0" collapsed="false">
      <c r="A12" s="4" t="s">
        <v>66</v>
      </c>
      <c r="B12" s="4" t="s">
        <v>67</v>
      </c>
      <c r="C12" s="4" t="s">
        <v>68</v>
      </c>
      <c r="D12" s="4" t="s">
        <v>69</v>
      </c>
      <c r="E12" s="4" t="s">
        <v>31</v>
      </c>
    </row>
    <row r="13" customFormat="false" ht="15" hidden="false" customHeight="false" outlineLevel="0" collapsed="false">
      <c r="A13" s="4" t="s">
        <v>70</v>
      </c>
      <c r="B13" s="4" t="s">
        <v>71</v>
      </c>
      <c r="C13" s="4" t="s">
        <v>72</v>
      </c>
      <c r="D13" s="4" t="s">
        <v>73</v>
      </c>
      <c r="E13" s="4" t="s">
        <v>31</v>
      </c>
    </row>
    <row r="14" customFormat="false" ht="15" hidden="false" customHeight="false" outlineLevel="0" collapsed="false">
      <c r="A14" s="4" t="s">
        <v>74</v>
      </c>
      <c r="B14" s="4" t="s">
        <v>75</v>
      </c>
      <c r="C14" s="4" t="s">
        <v>76</v>
      </c>
      <c r="D14" s="4" t="s">
        <v>77</v>
      </c>
      <c r="E14" s="4" t="s">
        <v>31</v>
      </c>
    </row>
    <row r="15" customFormat="false" ht="15" hidden="false" customHeight="false" outlineLevel="0" collapsed="false">
      <c r="A15" s="4" t="s">
        <v>78</v>
      </c>
      <c r="B15" s="4" t="s">
        <v>79</v>
      </c>
      <c r="C15" s="4" t="s">
        <v>80</v>
      </c>
      <c r="D15" s="4" t="s">
        <v>35</v>
      </c>
      <c r="E15" s="4" t="s">
        <v>29</v>
      </c>
    </row>
    <row r="16" customFormat="false" ht="15" hidden="false" customHeight="false" outlineLevel="0" collapsed="false">
      <c r="A16" s="4" t="s">
        <v>81</v>
      </c>
      <c r="B16" s="4" t="s">
        <v>82</v>
      </c>
      <c r="C16" s="4" t="s">
        <v>83</v>
      </c>
      <c r="D16" s="4" t="s">
        <v>84</v>
      </c>
      <c r="E16" s="4" t="s">
        <v>29</v>
      </c>
    </row>
    <row r="17" customFormat="false" ht="15" hidden="false" customHeight="false" outlineLevel="0" collapsed="false">
      <c r="A17" s="4" t="s">
        <v>85</v>
      </c>
      <c r="B17" s="4" t="s">
        <v>59</v>
      </c>
      <c r="C17" s="4" t="s">
        <v>86</v>
      </c>
      <c r="D17" s="4" t="s">
        <v>87</v>
      </c>
      <c r="E17" s="4" t="s">
        <v>88</v>
      </c>
    </row>
    <row r="18" customFormat="false" ht="15" hidden="false" customHeight="false" outlineLevel="0" collapsed="false">
      <c r="A18" s="4" t="s">
        <v>89</v>
      </c>
      <c r="B18" s="4" t="s">
        <v>90</v>
      </c>
      <c r="C18" s="4" t="s">
        <v>91</v>
      </c>
      <c r="D18" s="4" t="s">
        <v>55</v>
      </c>
      <c r="E18" s="4" t="s">
        <v>31</v>
      </c>
    </row>
    <row r="19" customFormat="false" ht="15" hidden="false" customHeight="false" outlineLevel="0" collapsed="false">
      <c r="A19" s="4" t="s">
        <v>92</v>
      </c>
      <c r="B19" s="4" t="s">
        <v>93</v>
      </c>
      <c r="C19" s="4" t="s">
        <v>94</v>
      </c>
      <c r="D19" s="4" t="s">
        <v>95</v>
      </c>
      <c r="E19" s="4" t="s">
        <v>29</v>
      </c>
    </row>
    <row r="20" customFormat="false" ht="15" hidden="false" customHeight="false" outlineLevel="0" collapsed="false">
      <c r="A20" s="4" t="s">
        <v>96</v>
      </c>
      <c r="B20" s="4" t="s">
        <v>97</v>
      </c>
      <c r="C20" s="4" t="s">
        <v>98</v>
      </c>
      <c r="D20" s="4" t="s">
        <v>95</v>
      </c>
      <c r="E20" s="4" t="s">
        <v>29</v>
      </c>
    </row>
    <row r="21" customFormat="false" ht="15" hidden="false" customHeight="false" outlineLevel="0" collapsed="false">
      <c r="A21" s="4" t="s">
        <v>99</v>
      </c>
      <c r="B21" s="4" t="s">
        <v>100</v>
      </c>
      <c r="C21" s="4" t="s">
        <v>101</v>
      </c>
      <c r="D21" s="4" t="s">
        <v>102</v>
      </c>
      <c r="E21" s="4" t="s">
        <v>31</v>
      </c>
    </row>
    <row r="22" customFormat="false" ht="15" hidden="false" customHeight="false" outlineLevel="0" collapsed="false">
      <c r="A22" s="4" t="s">
        <v>103</v>
      </c>
      <c r="B22" s="4" t="s">
        <v>104</v>
      </c>
      <c r="C22" s="4" t="s">
        <v>105</v>
      </c>
      <c r="D22" s="4" t="s">
        <v>106</v>
      </c>
      <c r="E22" s="4" t="s">
        <v>88</v>
      </c>
    </row>
    <row r="23" customFormat="false" ht="15" hidden="false" customHeight="false" outlineLevel="0" collapsed="false">
      <c r="A23" s="4" t="s">
        <v>107</v>
      </c>
      <c r="B23" s="4" t="s">
        <v>108</v>
      </c>
      <c r="C23" s="4" t="s">
        <v>109</v>
      </c>
      <c r="D23" s="4" t="s">
        <v>39</v>
      </c>
      <c r="E23" s="4" t="s">
        <v>29</v>
      </c>
    </row>
    <row r="24" customFormat="false" ht="15" hidden="false" customHeight="false" outlineLevel="0" collapsed="false">
      <c r="A24" s="4" t="s">
        <v>110</v>
      </c>
      <c r="B24" s="4" t="s">
        <v>111</v>
      </c>
      <c r="C24" s="4" t="s">
        <v>112</v>
      </c>
      <c r="D24" s="4" t="s">
        <v>113</v>
      </c>
      <c r="E24" s="4" t="s">
        <v>31</v>
      </c>
    </row>
    <row r="25" customFormat="false" ht="15" hidden="false" customHeight="false" outlineLevel="0" collapsed="false">
      <c r="A25" s="4" t="s">
        <v>114</v>
      </c>
      <c r="B25" s="4" t="s">
        <v>115</v>
      </c>
      <c r="C25" s="4" t="s">
        <v>116</v>
      </c>
      <c r="D25" s="4" t="s">
        <v>117</v>
      </c>
      <c r="E25" s="4" t="s">
        <v>31</v>
      </c>
    </row>
    <row r="26" customFormat="false" ht="15" hidden="false" customHeight="false" outlineLevel="0" collapsed="false">
      <c r="A26" s="4" t="s">
        <v>118</v>
      </c>
      <c r="B26" s="4" t="s">
        <v>119</v>
      </c>
      <c r="C26" s="4" t="s">
        <v>120</v>
      </c>
      <c r="D26" s="4" t="s">
        <v>121</v>
      </c>
      <c r="E26" s="4" t="s">
        <v>29</v>
      </c>
    </row>
    <row r="27" customFormat="false" ht="15" hidden="false" customHeight="false" outlineLevel="0" collapsed="false">
      <c r="A27" s="4" t="s">
        <v>122</v>
      </c>
      <c r="B27" s="4" t="s">
        <v>123</v>
      </c>
      <c r="C27" s="4" t="s">
        <v>124</v>
      </c>
      <c r="D27" s="4" t="s">
        <v>106</v>
      </c>
      <c r="E27" s="4" t="s">
        <v>31</v>
      </c>
    </row>
    <row r="28" customFormat="false" ht="15" hidden="false" customHeight="false" outlineLevel="0" collapsed="false">
      <c r="A28" s="4" t="s">
        <v>125</v>
      </c>
      <c r="B28" s="4" t="s">
        <v>126</v>
      </c>
      <c r="C28" s="4" t="s">
        <v>127</v>
      </c>
      <c r="D28" s="4" t="s">
        <v>128</v>
      </c>
      <c r="E28" s="4" t="s">
        <v>31</v>
      </c>
    </row>
    <row r="29" customFormat="false" ht="15" hidden="false" customHeight="false" outlineLevel="0" collapsed="false">
      <c r="A29" s="4" t="s">
        <v>129</v>
      </c>
      <c r="B29" s="4" t="s">
        <v>130</v>
      </c>
      <c r="C29" s="4" t="s">
        <v>131</v>
      </c>
      <c r="D29" s="4" t="s">
        <v>104</v>
      </c>
      <c r="E29" s="4" t="s">
        <v>31</v>
      </c>
    </row>
    <row r="30" customFormat="false" ht="15" hidden="false" customHeight="false" outlineLevel="0" collapsed="false">
      <c r="A30" s="4" t="s">
        <v>132</v>
      </c>
      <c r="B30" s="4" t="s">
        <v>133</v>
      </c>
      <c r="C30" s="4" t="s">
        <v>134</v>
      </c>
      <c r="D30" s="4" t="s">
        <v>135</v>
      </c>
      <c r="E30" s="4" t="s">
        <v>31</v>
      </c>
    </row>
    <row r="31" customFormat="false" ht="15" hidden="false" customHeight="false" outlineLevel="0" collapsed="false">
      <c r="A31" s="4" t="s">
        <v>136</v>
      </c>
      <c r="B31" s="4" t="s">
        <v>137</v>
      </c>
      <c r="C31" s="4" t="s">
        <v>138</v>
      </c>
      <c r="D31" s="4" t="s">
        <v>139</v>
      </c>
      <c r="E31" s="4" t="s">
        <v>31</v>
      </c>
    </row>
    <row r="32" customFormat="false" ht="15" hidden="false" customHeight="false" outlineLevel="0" collapsed="false">
      <c r="A32" s="4" t="s">
        <v>140</v>
      </c>
      <c r="B32" s="4" t="s">
        <v>141</v>
      </c>
      <c r="C32" s="4" t="s">
        <v>142</v>
      </c>
      <c r="D32" s="4" t="s">
        <v>143</v>
      </c>
      <c r="E32" s="4" t="s">
        <v>31</v>
      </c>
    </row>
    <row r="33" customFormat="false" ht="15" hidden="false" customHeight="false" outlineLevel="0" collapsed="false">
      <c r="A33" s="4" t="s">
        <v>144</v>
      </c>
      <c r="B33" s="4" t="s">
        <v>41</v>
      </c>
      <c r="C33" s="4" t="s">
        <v>145</v>
      </c>
      <c r="D33" s="4" t="s">
        <v>111</v>
      </c>
      <c r="E33" s="4" t="s">
        <v>31</v>
      </c>
    </row>
    <row r="34" customFormat="false" ht="15" hidden="false" customHeight="false" outlineLevel="0" collapsed="false">
      <c r="A34" s="4" t="s">
        <v>146</v>
      </c>
      <c r="B34" s="4" t="s">
        <v>77</v>
      </c>
      <c r="C34" s="4" t="s">
        <v>147</v>
      </c>
      <c r="D34" s="4" t="s">
        <v>148</v>
      </c>
      <c r="E34" s="4" t="s">
        <v>31</v>
      </c>
    </row>
    <row r="35" customFormat="false" ht="15" hidden="false" customHeight="false" outlineLevel="0" collapsed="false">
      <c r="A35" s="4" t="s">
        <v>149</v>
      </c>
      <c r="B35" s="4" t="s">
        <v>150</v>
      </c>
      <c r="C35" s="4" t="s">
        <v>151</v>
      </c>
      <c r="D35" s="4" t="s">
        <v>152</v>
      </c>
      <c r="E35" s="4" t="s">
        <v>31</v>
      </c>
    </row>
    <row r="36" customFormat="false" ht="15" hidden="false" customHeight="false" outlineLevel="0" collapsed="false">
      <c r="A36" s="4" t="s">
        <v>153</v>
      </c>
      <c r="B36" s="4" t="s">
        <v>121</v>
      </c>
      <c r="C36" s="4" t="s">
        <v>154</v>
      </c>
      <c r="D36" s="4" t="s">
        <v>59</v>
      </c>
      <c r="E36" s="4" t="s">
        <v>31</v>
      </c>
    </row>
    <row r="37" customFormat="false" ht="15" hidden="false" customHeight="false" outlineLevel="0" collapsed="false">
      <c r="A37" s="4" t="s">
        <v>155</v>
      </c>
      <c r="B37" s="4" t="s">
        <v>156</v>
      </c>
      <c r="C37" s="4" t="s">
        <v>157</v>
      </c>
      <c r="D37" s="4" t="s">
        <v>158</v>
      </c>
      <c r="E37" s="4" t="s">
        <v>31</v>
      </c>
    </row>
    <row r="38" customFormat="false" ht="15" hidden="false" customHeight="false" outlineLevel="0" collapsed="false">
      <c r="A38" s="4" t="s">
        <v>159</v>
      </c>
      <c r="B38" s="4" t="s">
        <v>115</v>
      </c>
      <c r="C38" s="4" t="s">
        <v>160</v>
      </c>
      <c r="D38" s="4" t="s">
        <v>161</v>
      </c>
      <c r="E38" s="4" t="s">
        <v>31</v>
      </c>
    </row>
    <row r="39" customFormat="false" ht="15" hidden="false" customHeight="false" outlineLevel="0" collapsed="false">
      <c r="A39" s="4" t="s">
        <v>162</v>
      </c>
      <c r="B39" s="4" t="s">
        <v>163</v>
      </c>
      <c r="C39" s="4" t="s">
        <v>164</v>
      </c>
      <c r="D39" s="4" t="s">
        <v>130</v>
      </c>
      <c r="E39" s="4" t="s">
        <v>31</v>
      </c>
    </row>
    <row r="40" customFormat="false" ht="15" hidden="false" customHeight="false" outlineLevel="0" collapsed="false">
      <c r="A40" s="4" t="s">
        <v>165</v>
      </c>
      <c r="B40" s="4" t="s">
        <v>166</v>
      </c>
      <c r="C40" s="4" t="s">
        <v>167</v>
      </c>
      <c r="D40" s="4" t="s">
        <v>168</v>
      </c>
      <c r="E40" s="4" t="s">
        <v>31</v>
      </c>
    </row>
    <row r="41" customFormat="false" ht="15" hidden="false" customHeight="false" outlineLevel="0" collapsed="false">
      <c r="A41" s="4" t="s">
        <v>169</v>
      </c>
      <c r="B41" s="4" t="s">
        <v>170</v>
      </c>
      <c r="C41" s="4" t="s">
        <v>171</v>
      </c>
      <c r="D41" s="4" t="s">
        <v>172</v>
      </c>
      <c r="E41" s="4" t="s">
        <v>31</v>
      </c>
    </row>
    <row r="42" customFormat="false" ht="15" hidden="false" customHeight="false" outlineLevel="0" collapsed="false">
      <c r="A42" s="4" t="s">
        <v>173</v>
      </c>
      <c r="B42" s="4" t="s">
        <v>174</v>
      </c>
      <c r="C42" s="4" t="s">
        <v>175</v>
      </c>
      <c r="D42" s="4" t="s">
        <v>176</v>
      </c>
      <c r="E42" s="4" t="s">
        <v>31</v>
      </c>
    </row>
    <row r="43" customFormat="false" ht="15" hidden="false" customHeight="false" outlineLevel="0" collapsed="false">
      <c r="A43" s="4" t="s">
        <v>177</v>
      </c>
      <c r="B43" s="4" t="s">
        <v>178</v>
      </c>
      <c r="C43" s="4" t="s">
        <v>179</v>
      </c>
      <c r="D43" s="4" t="s">
        <v>180</v>
      </c>
      <c r="E43" s="4" t="s">
        <v>31</v>
      </c>
    </row>
    <row r="44" customFormat="false" ht="15" hidden="false" customHeight="false" outlineLevel="0" collapsed="false">
      <c r="A44" s="4" t="s">
        <v>181</v>
      </c>
      <c r="B44" s="4" t="s">
        <v>182</v>
      </c>
      <c r="C44" s="4" t="s">
        <v>183</v>
      </c>
      <c r="D44" s="4" t="s">
        <v>184</v>
      </c>
      <c r="E44" s="4" t="s">
        <v>31</v>
      </c>
    </row>
    <row r="45" customFormat="false" ht="15" hidden="false" customHeight="false" outlineLevel="0" collapsed="false">
      <c r="A45" s="4" t="s">
        <v>185</v>
      </c>
      <c r="B45" s="4" t="s">
        <v>168</v>
      </c>
      <c r="C45" s="4" t="s">
        <v>186</v>
      </c>
      <c r="D45" s="4" t="s">
        <v>187</v>
      </c>
      <c r="E45" s="4" t="s">
        <v>31</v>
      </c>
    </row>
    <row r="46" customFormat="false" ht="15" hidden="false" customHeight="false" outlineLevel="0" collapsed="false">
      <c r="A46" s="4" t="s">
        <v>188</v>
      </c>
      <c r="B46" s="4" t="s">
        <v>189</v>
      </c>
      <c r="C46" s="4" t="s">
        <v>190</v>
      </c>
      <c r="D46" s="4" t="s">
        <v>191</v>
      </c>
      <c r="E46" s="4" t="s">
        <v>31</v>
      </c>
    </row>
    <row r="47" customFormat="false" ht="15" hidden="false" customHeight="false" outlineLevel="0" collapsed="false">
      <c r="A47" s="4" t="s">
        <v>192</v>
      </c>
      <c r="B47" s="4" t="s">
        <v>163</v>
      </c>
      <c r="C47" s="4" t="s">
        <v>193</v>
      </c>
      <c r="D47" s="4" t="s">
        <v>194</v>
      </c>
      <c r="E47" s="4" t="s">
        <v>31</v>
      </c>
    </row>
    <row r="48" customFormat="false" ht="15" hidden="false" customHeight="false" outlineLevel="0" collapsed="false">
      <c r="A48" s="4" t="s">
        <v>195</v>
      </c>
      <c r="B48" s="4" t="s">
        <v>196</v>
      </c>
      <c r="C48" s="4" t="s">
        <v>197</v>
      </c>
      <c r="D48" s="4" t="s">
        <v>198</v>
      </c>
      <c r="E48" s="4" t="s">
        <v>31</v>
      </c>
    </row>
    <row r="49" customFormat="false" ht="15" hidden="false" customHeight="false" outlineLevel="0" collapsed="false">
      <c r="A49" s="4" t="s">
        <v>199</v>
      </c>
      <c r="B49" s="4" t="s">
        <v>200</v>
      </c>
      <c r="C49" s="4" t="s">
        <v>201</v>
      </c>
      <c r="D49" s="4" t="s">
        <v>115</v>
      </c>
      <c r="E49" s="4" t="s">
        <v>31</v>
      </c>
    </row>
    <row r="50" customFormat="false" ht="15" hidden="false" customHeight="false" outlineLevel="0" collapsed="false">
      <c r="A50" s="4" t="s">
        <v>202</v>
      </c>
      <c r="B50" s="4" t="s">
        <v>203</v>
      </c>
      <c r="C50" s="4" t="s">
        <v>204</v>
      </c>
      <c r="D50" s="4" t="s">
        <v>205</v>
      </c>
      <c r="E50" s="4" t="s">
        <v>31</v>
      </c>
    </row>
    <row r="51" customFormat="false" ht="15" hidden="false" customHeight="false" outlineLevel="0" collapsed="false">
      <c r="A51" s="4" t="s">
        <v>206</v>
      </c>
      <c r="B51" s="4" t="s">
        <v>207</v>
      </c>
      <c r="C51" s="4" t="s">
        <v>208</v>
      </c>
      <c r="D51" s="4" t="s">
        <v>209</v>
      </c>
      <c r="E51" s="4" t="s">
        <v>31</v>
      </c>
    </row>
    <row r="52" customFormat="false" ht="15" hidden="false" customHeight="false" outlineLevel="0" collapsed="false">
      <c r="A52" s="4" t="s">
        <v>210</v>
      </c>
      <c r="B52" s="4" t="s">
        <v>141</v>
      </c>
      <c r="C52" s="4" t="s">
        <v>211</v>
      </c>
      <c r="D52" s="4" t="s">
        <v>212</v>
      </c>
      <c r="E52" s="4" t="s">
        <v>31</v>
      </c>
    </row>
    <row r="53" customFormat="false" ht="15" hidden="false" customHeight="false" outlineLevel="0" collapsed="false">
      <c r="A53" s="4" t="s">
        <v>213</v>
      </c>
      <c r="B53" s="4" t="s">
        <v>172</v>
      </c>
      <c r="C53" s="4" t="s">
        <v>214</v>
      </c>
      <c r="D53" s="4" t="s">
        <v>215</v>
      </c>
      <c r="E53" s="4" t="s">
        <v>31</v>
      </c>
    </row>
    <row r="54" customFormat="false" ht="15" hidden="false" customHeight="false" outlineLevel="0" collapsed="false">
      <c r="A54" s="4" t="s">
        <v>216</v>
      </c>
      <c r="B54" s="4" t="s">
        <v>196</v>
      </c>
      <c r="C54" s="4" t="s">
        <v>217</v>
      </c>
      <c r="D54" s="4" t="s">
        <v>218</v>
      </c>
      <c r="E54" s="4" t="s">
        <v>31</v>
      </c>
    </row>
    <row r="55" customFormat="false" ht="15" hidden="false" customHeight="false" outlineLevel="0" collapsed="false">
      <c r="A55" s="4" t="s">
        <v>219</v>
      </c>
      <c r="B55" s="4" t="s">
        <v>220</v>
      </c>
      <c r="C55" s="4" t="s">
        <v>221</v>
      </c>
      <c r="D55" s="4" t="s">
        <v>143</v>
      </c>
      <c r="E55" s="4" t="s">
        <v>31</v>
      </c>
    </row>
    <row r="56" customFormat="false" ht="15" hidden="false" customHeight="false" outlineLevel="0" collapsed="false">
      <c r="A56" s="4" t="s">
        <v>222</v>
      </c>
      <c r="B56" s="4" t="s">
        <v>189</v>
      </c>
      <c r="C56" s="4" t="s">
        <v>223</v>
      </c>
      <c r="D56" s="4" t="s">
        <v>224</v>
      </c>
      <c r="E56" s="4" t="s">
        <v>88</v>
      </c>
    </row>
    <row r="57" customFormat="false" ht="15" hidden="false" customHeight="false" outlineLevel="0" collapsed="false">
      <c r="A57" s="4" t="s">
        <v>225</v>
      </c>
      <c r="B57" s="4" t="s">
        <v>226</v>
      </c>
      <c r="C57" s="4" t="s">
        <v>227</v>
      </c>
      <c r="D57" s="4" t="s">
        <v>228</v>
      </c>
      <c r="E57" s="4" t="s">
        <v>31</v>
      </c>
    </row>
    <row r="58" customFormat="false" ht="15" hidden="false" customHeight="false" outlineLevel="0" collapsed="false">
      <c r="A58" s="4" t="s">
        <v>229</v>
      </c>
      <c r="B58" s="4" t="s">
        <v>207</v>
      </c>
      <c r="C58" s="4" t="s">
        <v>230</v>
      </c>
      <c r="D58" s="4" t="s">
        <v>79</v>
      </c>
      <c r="E58" s="4" t="s">
        <v>31</v>
      </c>
    </row>
    <row r="59" customFormat="false" ht="15" hidden="false" customHeight="false" outlineLevel="0" collapsed="false">
      <c r="A59" s="4" t="s">
        <v>231</v>
      </c>
      <c r="B59" s="4" t="s">
        <v>232</v>
      </c>
      <c r="C59" s="4" t="s">
        <v>233</v>
      </c>
      <c r="D59" s="4" t="s">
        <v>234</v>
      </c>
      <c r="E59" s="4" t="s">
        <v>29</v>
      </c>
    </row>
    <row r="60" customFormat="false" ht="15" hidden="false" customHeight="false" outlineLevel="0" collapsed="false">
      <c r="A60" s="4" t="s">
        <v>235</v>
      </c>
      <c r="B60" s="4" t="s">
        <v>236</v>
      </c>
      <c r="C60" s="4" t="s">
        <v>237</v>
      </c>
      <c r="D60" s="4" t="s">
        <v>238</v>
      </c>
      <c r="E60" s="4" t="s">
        <v>31</v>
      </c>
    </row>
    <row r="61" customFormat="false" ht="15" hidden="false" customHeight="false" outlineLevel="0" collapsed="false">
      <c r="A61" s="4" t="s">
        <v>239</v>
      </c>
      <c r="B61" s="4" t="s">
        <v>240</v>
      </c>
      <c r="C61" s="4" t="s">
        <v>241</v>
      </c>
      <c r="D61" s="4" t="s">
        <v>119</v>
      </c>
      <c r="E61" s="4" t="s">
        <v>31</v>
      </c>
    </row>
    <row r="62" customFormat="false" ht="15" hidden="false" customHeight="false" outlineLevel="0" collapsed="false">
      <c r="A62" s="4" t="s">
        <v>242</v>
      </c>
      <c r="B62" s="4" t="s">
        <v>243</v>
      </c>
      <c r="C62" s="4" t="s">
        <v>244</v>
      </c>
      <c r="D62" s="4" t="s">
        <v>245</v>
      </c>
      <c r="E62" s="4" t="s">
        <v>31</v>
      </c>
    </row>
    <row r="63" customFormat="false" ht="15" hidden="false" customHeight="false" outlineLevel="0" collapsed="false">
      <c r="A63" s="4" t="s">
        <v>246</v>
      </c>
      <c r="B63" s="4" t="s">
        <v>247</v>
      </c>
      <c r="C63" s="4" t="s">
        <v>248</v>
      </c>
      <c r="D63" s="4" t="s">
        <v>249</v>
      </c>
      <c r="E63" s="4" t="s">
        <v>31</v>
      </c>
    </row>
    <row r="64" customFormat="false" ht="15" hidden="false" customHeight="false" outlineLevel="0" collapsed="false">
      <c r="A64" s="4" t="s">
        <v>250</v>
      </c>
      <c r="B64" s="4" t="s">
        <v>251</v>
      </c>
      <c r="C64" s="4" t="s">
        <v>252</v>
      </c>
      <c r="D64" s="4" t="s">
        <v>253</v>
      </c>
      <c r="E64" s="4" t="s">
        <v>31</v>
      </c>
    </row>
    <row r="65" customFormat="false" ht="15" hidden="false" customHeight="false" outlineLevel="0" collapsed="false">
      <c r="A65" s="4" t="s">
        <v>254</v>
      </c>
      <c r="B65" s="4" t="s">
        <v>228</v>
      </c>
      <c r="C65" s="4" t="s">
        <v>255</v>
      </c>
      <c r="D65" s="4" t="s">
        <v>184</v>
      </c>
      <c r="E65" s="4" t="s">
        <v>31</v>
      </c>
    </row>
    <row r="66" customFormat="false" ht="15" hidden="false" customHeight="false" outlineLevel="0" collapsed="false">
      <c r="A66" s="4" t="s">
        <v>256</v>
      </c>
      <c r="B66" s="4" t="s">
        <v>196</v>
      </c>
      <c r="C66" s="4" t="s">
        <v>257</v>
      </c>
      <c r="D66" s="4" t="s">
        <v>238</v>
      </c>
      <c r="E66" s="4" t="s">
        <v>31</v>
      </c>
    </row>
    <row r="67" customFormat="false" ht="15" hidden="false" customHeight="false" outlineLevel="0" collapsed="false">
      <c r="A67" s="4" t="s">
        <v>258</v>
      </c>
      <c r="B67" s="4" t="s">
        <v>41</v>
      </c>
      <c r="C67" s="4" t="s">
        <v>259</v>
      </c>
      <c r="D67" s="4" t="s">
        <v>260</v>
      </c>
      <c r="E67" s="4" t="s">
        <v>31</v>
      </c>
    </row>
    <row r="68" customFormat="false" ht="15" hidden="false" customHeight="false" outlineLevel="0" collapsed="false">
      <c r="A68" s="4" t="s">
        <v>261</v>
      </c>
      <c r="B68" s="4" t="s">
        <v>262</v>
      </c>
      <c r="C68" s="4" t="s">
        <v>263</v>
      </c>
      <c r="D68" s="4" t="s">
        <v>130</v>
      </c>
      <c r="E68" s="4" t="s">
        <v>31</v>
      </c>
    </row>
    <row r="69" customFormat="false" ht="15" hidden="false" customHeight="false" outlineLevel="0" collapsed="false">
      <c r="A69" s="4" t="s">
        <v>264</v>
      </c>
      <c r="B69" s="4" t="s">
        <v>265</v>
      </c>
      <c r="C69" s="4" t="s">
        <v>266</v>
      </c>
      <c r="D69" s="4" t="s">
        <v>267</v>
      </c>
      <c r="E69" s="4" t="s">
        <v>31</v>
      </c>
    </row>
    <row r="70" customFormat="false" ht="15" hidden="false" customHeight="false" outlineLevel="0" collapsed="false">
      <c r="A70" s="4" t="s">
        <v>268</v>
      </c>
      <c r="B70" s="4" t="s">
        <v>269</v>
      </c>
      <c r="C70" s="4" t="s">
        <v>270</v>
      </c>
      <c r="D70" s="4" t="s">
        <v>209</v>
      </c>
      <c r="E70" s="4" t="s">
        <v>31</v>
      </c>
    </row>
    <row r="71" customFormat="false" ht="15" hidden="false" customHeight="false" outlineLevel="0" collapsed="false">
      <c r="A71" s="4" t="s">
        <v>271</v>
      </c>
      <c r="B71" s="4" t="s">
        <v>272</v>
      </c>
      <c r="C71" s="4" t="s">
        <v>273</v>
      </c>
      <c r="D71" s="4" t="s">
        <v>251</v>
      </c>
      <c r="E71" s="4" t="s">
        <v>31</v>
      </c>
    </row>
    <row r="72" customFormat="false" ht="15" hidden="false" customHeight="false" outlineLevel="0" collapsed="false">
      <c r="A72" s="4" t="s">
        <v>274</v>
      </c>
      <c r="B72" s="4" t="s">
        <v>275</v>
      </c>
      <c r="C72" s="4" t="s">
        <v>276</v>
      </c>
      <c r="D72" s="4" t="s">
        <v>277</v>
      </c>
      <c r="E72" s="4" t="s">
        <v>31</v>
      </c>
    </row>
    <row r="73" customFormat="false" ht="15" hidden="false" customHeight="false" outlineLevel="0" collapsed="false">
      <c r="A73" s="4" t="s">
        <v>278</v>
      </c>
      <c r="B73" s="4" t="s">
        <v>279</v>
      </c>
      <c r="C73" s="4" t="s">
        <v>280</v>
      </c>
      <c r="D73" s="4" t="s">
        <v>97</v>
      </c>
      <c r="E73" s="4" t="s">
        <v>31</v>
      </c>
    </row>
    <row r="74" customFormat="false" ht="15" hidden="false" customHeight="false" outlineLevel="0" collapsed="false">
      <c r="A74" s="4" t="s">
        <v>281</v>
      </c>
      <c r="B74" s="4" t="s">
        <v>282</v>
      </c>
      <c r="C74" s="4" t="s">
        <v>283</v>
      </c>
      <c r="D74" s="4" t="s">
        <v>284</v>
      </c>
      <c r="E74" s="4" t="s">
        <v>31</v>
      </c>
    </row>
    <row r="75" customFormat="false" ht="15" hidden="false" customHeight="false" outlineLevel="0" collapsed="false">
      <c r="A75" s="4" t="s">
        <v>285</v>
      </c>
      <c r="B75" s="4" t="s">
        <v>286</v>
      </c>
      <c r="C75" s="4" t="s">
        <v>287</v>
      </c>
      <c r="D75" s="4" t="s">
        <v>288</v>
      </c>
      <c r="E75" s="4" t="s">
        <v>31</v>
      </c>
    </row>
    <row r="76" customFormat="false" ht="15" hidden="false" customHeight="false" outlineLevel="0" collapsed="false">
      <c r="A76" s="4" t="s">
        <v>289</v>
      </c>
      <c r="B76" s="4" t="s">
        <v>290</v>
      </c>
      <c r="C76" s="4" t="s">
        <v>291</v>
      </c>
      <c r="D76" s="4" t="s">
        <v>292</v>
      </c>
      <c r="E76" s="4" t="s">
        <v>31</v>
      </c>
    </row>
    <row r="77" customFormat="false" ht="15" hidden="false" customHeight="false" outlineLevel="0" collapsed="false">
      <c r="A77" s="4" t="s">
        <v>293</v>
      </c>
      <c r="B77" s="4" t="s">
        <v>294</v>
      </c>
      <c r="C77" s="4" t="s">
        <v>295</v>
      </c>
      <c r="D77" s="4" t="s">
        <v>296</v>
      </c>
      <c r="E77" s="4" t="s">
        <v>31</v>
      </c>
    </row>
    <row r="78" customFormat="false" ht="15" hidden="false" customHeight="false" outlineLevel="0" collapsed="false">
      <c r="A78" s="4" t="s">
        <v>297</v>
      </c>
      <c r="B78" s="4" t="s">
        <v>37</v>
      </c>
      <c r="C78" s="4" t="s">
        <v>298</v>
      </c>
      <c r="D78" s="4" t="s">
        <v>234</v>
      </c>
      <c r="E78" s="4" t="s">
        <v>31</v>
      </c>
    </row>
    <row r="79" customFormat="false" ht="15" hidden="false" customHeight="false" outlineLevel="0" collapsed="false">
      <c r="A79" s="4" t="s">
        <v>299</v>
      </c>
      <c r="B79" s="4" t="s">
        <v>300</v>
      </c>
      <c r="C79" s="4" t="s">
        <v>301</v>
      </c>
      <c r="D79" s="4" t="s">
        <v>302</v>
      </c>
      <c r="E79" s="4" t="s">
        <v>88</v>
      </c>
    </row>
    <row r="80" customFormat="false" ht="15" hidden="false" customHeight="false" outlineLevel="0" collapsed="false">
      <c r="A80" s="4" t="s">
        <v>303</v>
      </c>
      <c r="B80" s="4" t="s">
        <v>61</v>
      </c>
      <c r="C80" s="4" t="s">
        <v>304</v>
      </c>
      <c r="D80" s="4" t="s">
        <v>100</v>
      </c>
      <c r="E80" s="4" t="s">
        <v>31</v>
      </c>
    </row>
    <row r="81" customFormat="false" ht="15" hidden="false" customHeight="false" outlineLevel="0" collapsed="false">
      <c r="A81" s="4" t="s">
        <v>305</v>
      </c>
      <c r="B81" s="4" t="s">
        <v>306</v>
      </c>
      <c r="C81" s="4" t="s">
        <v>307</v>
      </c>
      <c r="D81" s="4" t="s">
        <v>308</v>
      </c>
      <c r="E81" s="4" t="s">
        <v>31</v>
      </c>
    </row>
    <row r="82" customFormat="false" ht="15" hidden="false" customHeight="false" outlineLevel="0" collapsed="false">
      <c r="A82" s="4" t="s">
        <v>309</v>
      </c>
      <c r="B82" s="4" t="s">
        <v>310</v>
      </c>
      <c r="C82" s="4" t="s">
        <v>311</v>
      </c>
      <c r="D82" s="4" t="s">
        <v>312</v>
      </c>
      <c r="E82" s="4" t="s">
        <v>31</v>
      </c>
    </row>
    <row r="83" customFormat="false" ht="15" hidden="false" customHeight="false" outlineLevel="0" collapsed="false">
      <c r="A83" s="4" t="s">
        <v>313</v>
      </c>
      <c r="B83" s="4" t="s">
        <v>69</v>
      </c>
      <c r="C83" s="4" t="s">
        <v>314</v>
      </c>
      <c r="D83" s="4" t="s">
        <v>315</v>
      </c>
      <c r="E83" s="4" t="s">
        <v>31</v>
      </c>
    </row>
    <row r="84" customFormat="false" ht="15" hidden="false" customHeight="false" outlineLevel="0" collapsed="false">
      <c r="A84" s="4" t="s">
        <v>316</v>
      </c>
      <c r="B84" s="4" t="s">
        <v>317</v>
      </c>
      <c r="C84" s="4" t="s">
        <v>318</v>
      </c>
      <c r="D84" s="4" t="s">
        <v>319</v>
      </c>
      <c r="E84" s="4" t="s">
        <v>31</v>
      </c>
    </row>
    <row r="85" customFormat="false" ht="15" hidden="false" customHeight="false" outlineLevel="0" collapsed="false">
      <c r="A85" s="4" t="s">
        <v>320</v>
      </c>
      <c r="B85" s="4" t="s">
        <v>294</v>
      </c>
      <c r="C85" s="4" t="s">
        <v>321</v>
      </c>
      <c r="D85" s="4" t="s">
        <v>253</v>
      </c>
      <c r="E85" s="4" t="s">
        <v>31</v>
      </c>
    </row>
    <row r="86" customFormat="false" ht="15" hidden="false" customHeight="false" outlineLevel="0" collapsed="false">
      <c r="A86" s="4" t="s">
        <v>322</v>
      </c>
      <c r="B86" s="4" t="s">
        <v>37</v>
      </c>
      <c r="C86" s="4" t="s">
        <v>323</v>
      </c>
      <c r="D86" s="4" t="s">
        <v>324</v>
      </c>
      <c r="E86" s="4" t="s">
        <v>31</v>
      </c>
    </row>
    <row r="87" customFormat="false" ht="15" hidden="false" customHeight="false" outlineLevel="0" collapsed="false">
      <c r="A87" s="4" t="s">
        <v>325</v>
      </c>
      <c r="B87" s="4" t="s">
        <v>326</v>
      </c>
      <c r="C87" s="4" t="s">
        <v>327</v>
      </c>
      <c r="D87" s="4" t="s">
        <v>328</v>
      </c>
      <c r="E87" s="4" t="s">
        <v>31</v>
      </c>
    </row>
    <row r="88" customFormat="false" ht="15" hidden="false" customHeight="false" outlineLevel="0" collapsed="false">
      <c r="A88" s="4" t="s">
        <v>329</v>
      </c>
      <c r="B88" s="4" t="s">
        <v>330</v>
      </c>
      <c r="C88" s="4" t="s">
        <v>331</v>
      </c>
      <c r="D88" s="4" t="s">
        <v>332</v>
      </c>
      <c r="E88" s="4" t="s">
        <v>31</v>
      </c>
    </row>
    <row r="89" customFormat="false" ht="15" hidden="false" customHeight="false" outlineLevel="0" collapsed="false">
      <c r="A89" s="4" t="s">
        <v>333</v>
      </c>
      <c r="B89" s="4" t="s">
        <v>310</v>
      </c>
      <c r="C89" s="4" t="s">
        <v>334</v>
      </c>
      <c r="D89" s="4" t="s">
        <v>234</v>
      </c>
      <c r="E89" s="4" t="s">
        <v>31</v>
      </c>
    </row>
    <row r="90" customFormat="false" ht="15" hidden="false" customHeight="false" outlineLevel="0" collapsed="false">
      <c r="A90" s="4" t="s">
        <v>335</v>
      </c>
      <c r="B90" s="4" t="s">
        <v>200</v>
      </c>
      <c r="C90" s="4" t="s">
        <v>336</v>
      </c>
      <c r="D90" s="4" t="s">
        <v>337</v>
      </c>
      <c r="E90" s="4" t="s">
        <v>29</v>
      </c>
    </row>
    <row r="91" customFormat="false" ht="15" hidden="false" customHeight="false" outlineLevel="0" collapsed="false">
      <c r="A91" s="4" t="s">
        <v>338</v>
      </c>
      <c r="B91" s="4" t="s">
        <v>226</v>
      </c>
      <c r="C91" s="4" t="s">
        <v>339</v>
      </c>
      <c r="D91" s="4" t="s">
        <v>340</v>
      </c>
      <c r="E91" s="4" t="s">
        <v>31</v>
      </c>
    </row>
    <row r="92" customFormat="false" ht="15" hidden="false" customHeight="false" outlineLevel="0" collapsed="false">
      <c r="A92" s="4" t="s">
        <v>341</v>
      </c>
      <c r="B92" s="4" t="s">
        <v>342</v>
      </c>
      <c r="C92" s="4" t="s">
        <v>343</v>
      </c>
      <c r="D92" s="4" t="s">
        <v>205</v>
      </c>
      <c r="E92" s="4" t="s">
        <v>31</v>
      </c>
    </row>
    <row r="93" customFormat="false" ht="15" hidden="false" customHeight="false" outlineLevel="0" collapsed="false">
      <c r="A93" s="4" t="s">
        <v>344</v>
      </c>
      <c r="B93" s="4" t="s">
        <v>345</v>
      </c>
      <c r="C93" s="4" t="s">
        <v>346</v>
      </c>
      <c r="D93" s="4" t="s">
        <v>212</v>
      </c>
      <c r="E93" s="4" t="s">
        <v>31</v>
      </c>
    </row>
    <row r="94" customFormat="false" ht="15" hidden="false" customHeight="false" outlineLevel="0" collapsed="false">
      <c r="A94" s="4" t="s">
        <v>347</v>
      </c>
      <c r="B94" s="4" t="s">
        <v>224</v>
      </c>
      <c r="C94" s="4" t="s">
        <v>348</v>
      </c>
      <c r="D94" s="4" t="s">
        <v>349</v>
      </c>
      <c r="E94" s="4" t="s">
        <v>31</v>
      </c>
    </row>
    <row r="95" customFormat="false" ht="15" hidden="false" customHeight="false" outlineLevel="0" collapsed="false">
      <c r="A95" s="4" t="s">
        <v>350</v>
      </c>
      <c r="B95" s="4" t="s">
        <v>95</v>
      </c>
      <c r="C95" s="4" t="s">
        <v>351</v>
      </c>
      <c r="D95" s="4" t="s">
        <v>178</v>
      </c>
      <c r="E95" s="4" t="s">
        <v>31</v>
      </c>
    </row>
    <row r="96" customFormat="false" ht="15" hidden="false" customHeight="false" outlineLevel="0" collapsed="false">
      <c r="A96" s="4" t="s">
        <v>352</v>
      </c>
      <c r="B96" s="4" t="s">
        <v>353</v>
      </c>
      <c r="C96" s="4" t="s">
        <v>354</v>
      </c>
      <c r="D96" s="4" t="s">
        <v>312</v>
      </c>
      <c r="E96" s="4" t="s">
        <v>31</v>
      </c>
    </row>
    <row r="97" customFormat="false" ht="15" hidden="false" customHeight="false" outlineLevel="0" collapsed="false">
      <c r="A97" s="4" t="s">
        <v>355</v>
      </c>
      <c r="B97" s="4" t="s">
        <v>224</v>
      </c>
      <c r="C97" s="4" t="s">
        <v>356</v>
      </c>
      <c r="D97" s="4" t="s">
        <v>357</v>
      </c>
      <c r="E97" s="4" t="s">
        <v>31</v>
      </c>
    </row>
    <row r="98" customFormat="false" ht="15" hidden="false" customHeight="false" outlineLevel="0" collapsed="false">
      <c r="A98" s="4" t="s">
        <v>358</v>
      </c>
      <c r="B98" s="4" t="s">
        <v>168</v>
      </c>
      <c r="C98" s="4" t="s">
        <v>359</v>
      </c>
      <c r="D98" s="4" t="s">
        <v>87</v>
      </c>
      <c r="E98" s="4" t="s">
        <v>31</v>
      </c>
    </row>
    <row r="99" customFormat="false" ht="15" hidden="false" customHeight="false" outlineLevel="0" collapsed="false">
      <c r="A99" s="4" t="s">
        <v>360</v>
      </c>
      <c r="B99" s="4" t="s">
        <v>361</v>
      </c>
      <c r="C99" s="4" t="s">
        <v>362</v>
      </c>
      <c r="D99" s="4" t="s">
        <v>176</v>
      </c>
      <c r="E99" s="4" t="s">
        <v>31</v>
      </c>
    </row>
    <row r="100" customFormat="false" ht="15" hidden="false" customHeight="false" outlineLevel="0" collapsed="false">
      <c r="A100" s="4" t="s">
        <v>363</v>
      </c>
      <c r="B100" s="4" t="s">
        <v>267</v>
      </c>
      <c r="C100" s="4" t="s">
        <v>364</v>
      </c>
      <c r="D100" s="4" t="s">
        <v>365</v>
      </c>
      <c r="E100" s="4" t="s">
        <v>29</v>
      </c>
    </row>
    <row r="101" customFormat="false" ht="15" hidden="false" customHeight="false" outlineLevel="0" collapsed="false">
      <c r="A101" s="4" t="s">
        <v>366</v>
      </c>
      <c r="B101" s="4" t="s">
        <v>367</v>
      </c>
      <c r="C101" s="4" t="s">
        <v>368</v>
      </c>
      <c r="D101" s="4" t="s">
        <v>369</v>
      </c>
      <c r="E101" s="4" t="s">
        <v>31</v>
      </c>
    </row>
    <row r="102" customFormat="false" ht="15" hidden="false" customHeight="false" outlineLevel="0" collapsed="false">
      <c r="A102" s="4" t="s">
        <v>370</v>
      </c>
      <c r="B102" s="4" t="s">
        <v>371</v>
      </c>
      <c r="C102" s="4" t="s">
        <v>372</v>
      </c>
      <c r="D102" s="4" t="s">
        <v>373</v>
      </c>
      <c r="E102" s="4" t="s">
        <v>31</v>
      </c>
    </row>
    <row r="103" customFormat="false" ht="15" hidden="false" customHeight="false" outlineLevel="0" collapsed="false">
      <c r="A103" s="4" t="s">
        <v>374</v>
      </c>
      <c r="B103" s="4" t="s">
        <v>77</v>
      </c>
      <c r="C103" s="4" t="s">
        <v>375</v>
      </c>
      <c r="D103" s="4" t="s">
        <v>90</v>
      </c>
      <c r="E103" s="4" t="s">
        <v>31</v>
      </c>
    </row>
    <row r="104" customFormat="false" ht="15" hidden="false" customHeight="false" outlineLevel="0" collapsed="false">
      <c r="A104" s="4" t="s">
        <v>376</v>
      </c>
      <c r="B104" s="4" t="s">
        <v>377</v>
      </c>
      <c r="C104" s="4" t="s">
        <v>378</v>
      </c>
      <c r="D104" s="4" t="s">
        <v>249</v>
      </c>
      <c r="E104" s="4" t="s">
        <v>31</v>
      </c>
    </row>
    <row r="105" customFormat="false" ht="15" hidden="false" customHeight="false" outlineLevel="0" collapsed="false">
      <c r="A105" s="4" t="s">
        <v>379</v>
      </c>
      <c r="B105" s="4" t="s">
        <v>380</v>
      </c>
      <c r="C105" s="4" t="s">
        <v>381</v>
      </c>
      <c r="D105" s="4" t="s">
        <v>382</v>
      </c>
      <c r="E105" s="4" t="s">
        <v>31</v>
      </c>
    </row>
    <row r="106" customFormat="false" ht="15" hidden="false" customHeight="false" outlineLevel="0" collapsed="false">
      <c r="A106" s="4" t="s">
        <v>383</v>
      </c>
      <c r="B106" s="4" t="s">
        <v>102</v>
      </c>
      <c r="C106" s="4" t="s">
        <v>384</v>
      </c>
      <c r="D106" s="4" t="s">
        <v>369</v>
      </c>
      <c r="E106" s="4" t="s">
        <v>31</v>
      </c>
    </row>
    <row r="107" customFormat="false" ht="15" hidden="false" customHeight="false" outlineLevel="0" collapsed="false">
      <c r="A107" s="4" t="s">
        <v>385</v>
      </c>
      <c r="B107" s="4" t="s">
        <v>386</v>
      </c>
      <c r="C107" s="4" t="s">
        <v>387</v>
      </c>
      <c r="D107" s="4" t="s">
        <v>388</v>
      </c>
      <c r="E107" s="4" t="s">
        <v>389</v>
      </c>
    </row>
    <row r="108" customFormat="false" ht="15" hidden="false" customHeight="false" outlineLevel="0" collapsed="false">
      <c r="A108" s="4" t="s">
        <v>390</v>
      </c>
      <c r="B108" s="4" t="s">
        <v>391</v>
      </c>
      <c r="C108" s="4" t="s">
        <v>392</v>
      </c>
      <c r="D108" s="4" t="s">
        <v>393</v>
      </c>
      <c r="E108" s="4" t="s">
        <v>29</v>
      </c>
    </row>
    <row r="109" customFormat="false" ht="15" hidden="false" customHeight="false" outlineLevel="0" collapsed="false">
      <c r="A109" s="4" t="s">
        <v>394</v>
      </c>
      <c r="B109" s="4" t="s">
        <v>395</v>
      </c>
      <c r="C109" s="4" t="s">
        <v>396</v>
      </c>
      <c r="D109" s="4" t="s">
        <v>397</v>
      </c>
      <c r="E109" s="4" t="s">
        <v>88</v>
      </c>
    </row>
    <row r="110" customFormat="false" ht="15" hidden="false" customHeight="false" outlineLevel="0" collapsed="false">
      <c r="A110" s="4" t="s">
        <v>398</v>
      </c>
      <c r="B110" s="4" t="s">
        <v>399</v>
      </c>
      <c r="C110" s="4" t="s">
        <v>400</v>
      </c>
      <c r="D110" s="4" t="s">
        <v>401</v>
      </c>
      <c r="E110" s="4" t="s">
        <v>29</v>
      </c>
    </row>
    <row r="111" customFormat="false" ht="15" hidden="false" customHeight="false" outlineLevel="0" collapsed="false">
      <c r="A111" s="4" t="s">
        <v>402</v>
      </c>
      <c r="B111" s="4" t="s">
        <v>403</v>
      </c>
      <c r="C111" s="4" t="s">
        <v>404</v>
      </c>
      <c r="D111" s="4" t="s">
        <v>405</v>
      </c>
      <c r="E111" s="4" t="s">
        <v>88</v>
      </c>
    </row>
    <row r="112" customFormat="false" ht="15" hidden="false" customHeight="false" outlineLevel="0" collapsed="false">
      <c r="A112" s="4" t="s">
        <v>406</v>
      </c>
      <c r="B112" s="4" t="s">
        <v>337</v>
      </c>
      <c r="C112" s="4" t="s">
        <v>407</v>
      </c>
      <c r="D112" s="4" t="s">
        <v>408</v>
      </c>
      <c r="E112" s="4" t="s">
        <v>31</v>
      </c>
    </row>
    <row r="113" customFormat="false" ht="15" hidden="false" customHeight="false" outlineLevel="0" collapsed="false">
      <c r="A113" s="4" t="s">
        <v>409</v>
      </c>
      <c r="B113" s="4" t="s">
        <v>410</v>
      </c>
      <c r="C113" s="4" t="s">
        <v>411</v>
      </c>
      <c r="D113" s="4" t="s">
        <v>412</v>
      </c>
      <c r="E113" s="4" t="s">
        <v>31</v>
      </c>
    </row>
    <row r="114" customFormat="false" ht="15" hidden="false" customHeight="false" outlineLevel="0" collapsed="false">
      <c r="A114" s="4" t="s">
        <v>413</v>
      </c>
      <c r="B114" s="4" t="s">
        <v>393</v>
      </c>
      <c r="C114" s="4" t="s">
        <v>414</v>
      </c>
      <c r="D114" s="4" t="s">
        <v>415</v>
      </c>
      <c r="E114" s="4" t="s">
        <v>88</v>
      </c>
    </row>
    <row r="115" customFormat="false" ht="15" hidden="false" customHeight="false" outlineLevel="0" collapsed="false">
      <c r="A115" s="4" t="s">
        <v>416</v>
      </c>
      <c r="B115" s="4" t="s">
        <v>412</v>
      </c>
      <c r="C115" s="4" t="s">
        <v>417</v>
      </c>
      <c r="D115" s="4" t="s">
        <v>418</v>
      </c>
      <c r="E115" s="4" t="s">
        <v>29</v>
      </c>
    </row>
    <row r="116" customFormat="false" ht="15" hidden="false" customHeight="false" outlineLevel="0" collapsed="false">
      <c r="A116" s="4" t="s">
        <v>419</v>
      </c>
      <c r="B116" s="4" t="s">
        <v>420</v>
      </c>
      <c r="C116" s="4" t="s">
        <v>421</v>
      </c>
      <c r="D116" s="4" t="s">
        <v>422</v>
      </c>
      <c r="E116" s="4" t="s">
        <v>29</v>
      </c>
    </row>
    <row r="117" customFormat="false" ht="15" hidden="false" customHeight="false" outlineLevel="0" collapsed="false">
      <c r="A117" s="4" t="s">
        <v>423</v>
      </c>
      <c r="B117" s="4" t="s">
        <v>424</v>
      </c>
      <c r="C117" s="4" t="s">
        <v>425</v>
      </c>
      <c r="D117" s="4" t="s">
        <v>93</v>
      </c>
      <c r="E117" s="4" t="s">
        <v>31</v>
      </c>
    </row>
    <row r="118" customFormat="false" ht="15" hidden="false" customHeight="false" outlineLevel="0" collapsed="false">
      <c r="A118" s="4" t="s">
        <v>426</v>
      </c>
      <c r="B118" s="4" t="s">
        <v>427</v>
      </c>
      <c r="C118" s="4" t="s">
        <v>428</v>
      </c>
      <c r="D118" s="4" t="s">
        <v>429</v>
      </c>
      <c r="E118" s="4" t="s">
        <v>88</v>
      </c>
    </row>
    <row r="119" customFormat="false" ht="15" hidden="false" customHeight="false" outlineLevel="0" collapsed="false">
      <c r="A119" s="4" t="s">
        <v>430</v>
      </c>
      <c r="B119" s="4" t="s">
        <v>431</v>
      </c>
      <c r="C119" s="4" t="s">
        <v>432</v>
      </c>
      <c r="D119" s="4" t="s">
        <v>433</v>
      </c>
      <c r="E119" s="4" t="s">
        <v>29</v>
      </c>
    </row>
    <row r="120" customFormat="false" ht="15" hidden="false" customHeight="false" outlineLevel="0" collapsed="false">
      <c r="A120" s="4" t="s">
        <v>434</v>
      </c>
      <c r="B120" s="4" t="s">
        <v>435</v>
      </c>
      <c r="C120" s="4" t="s">
        <v>436</v>
      </c>
      <c r="D120" s="4" t="s">
        <v>437</v>
      </c>
      <c r="E120" s="4" t="s">
        <v>29</v>
      </c>
    </row>
    <row r="121" customFormat="false" ht="15" hidden="false" customHeight="false" outlineLevel="0" collapsed="false">
      <c r="A121" s="4" t="s">
        <v>438</v>
      </c>
      <c r="B121" s="4" t="s">
        <v>172</v>
      </c>
      <c r="C121" s="4" t="s">
        <v>439</v>
      </c>
      <c r="D121" s="4" t="s">
        <v>440</v>
      </c>
      <c r="E121" s="4" t="s">
        <v>31</v>
      </c>
    </row>
    <row r="122" customFormat="false" ht="15" hidden="false" customHeight="false" outlineLevel="0" collapsed="false">
      <c r="A122" s="4" t="s">
        <v>441</v>
      </c>
      <c r="B122" s="4" t="s">
        <v>442</v>
      </c>
      <c r="C122" s="4" t="s">
        <v>443</v>
      </c>
      <c r="D122" s="4" t="s">
        <v>444</v>
      </c>
      <c r="E122" s="4" t="s">
        <v>31</v>
      </c>
    </row>
    <row r="123" customFormat="false" ht="15" hidden="false" customHeight="false" outlineLevel="0" collapsed="false">
      <c r="A123" s="4" t="s">
        <v>445</v>
      </c>
      <c r="B123" s="4" t="s">
        <v>446</v>
      </c>
      <c r="C123" s="4" t="s">
        <v>447</v>
      </c>
      <c r="D123" s="4" t="s">
        <v>111</v>
      </c>
      <c r="E123" s="4" t="s">
        <v>29</v>
      </c>
    </row>
    <row r="124" customFormat="false" ht="15" hidden="false" customHeight="false" outlineLevel="0" collapsed="false">
      <c r="A124" s="4" t="s">
        <v>448</v>
      </c>
      <c r="B124" s="4" t="s">
        <v>449</v>
      </c>
      <c r="C124" s="4" t="s">
        <v>450</v>
      </c>
      <c r="D124" s="4" t="s">
        <v>451</v>
      </c>
      <c r="E124" s="4" t="s">
        <v>31</v>
      </c>
    </row>
    <row r="125" customFormat="false" ht="15" hidden="false" customHeight="false" outlineLevel="0" collapsed="false">
      <c r="A125" s="4" t="s">
        <v>452</v>
      </c>
      <c r="B125" s="4" t="s">
        <v>326</v>
      </c>
      <c r="C125" s="4" t="s">
        <v>453</v>
      </c>
      <c r="D125" s="4" t="s">
        <v>454</v>
      </c>
      <c r="E125" s="4" t="s">
        <v>31</v>
      </c>
    </row>
    <row r="126" customFormat="false" ht="15" hidden="false" customHeight="false" outlineLevel="0" collapsed="false">
      <c r="A126" s="4" t="s">
        <v>455</v>
      </c>
      <c r="B126" s="4" t="s">
        <v>310</v>
      </c>
      <c r="C126" s="4" t="s">
        <v>456</v>
      </c>
      <c r="D126" s="4" t="s">
        <v>315</v>
      </c>
      <c r="E126" s="4" t="s">
        <v>31</v>
      </c>
    </row>
    <row r="127" customFormat="false" ht="15" hidden="false" customHeight="false" outlineLevel="0" collapsed="false">
      <c r="A127" s="4" t="s">
        <v>457</v>
      </c>
      <c r="B127" s="4" t="s">
        <v>458</v>
      </c>
      <c r="C127" s="4" t="s">
        <v>459</v>
      </c>
      <c r="D127" s="4" t="s">
        <v>460</v>
      </c>
      <c r="E127" s="4" t="s">
        <v>31</v>
      </c>
    </row>
    <row r="128" customFormat="false" ht="15" hidden="false" customHeight="false" outlineLevel="0" collapsed="false">
      <c r="A128" s="4" t="s">
        <v>461</v>
      </c>
      <c r="B128" s="4" t="s">
        <v>330</v>
      </c>
      <c r="C128" s="4" t="s">
        <v>462</v>
      </c>
      <c r="D128" s="4" t="s">
        <v>463</v>
      </c>
      <c r="E128" s="4" t="s">
        <v>31</v>
      </c>
    </row>
    <row r="129" customFormat="false" ht="15" hidden="false" customHeight="false" outlineLevel="0" collapsed="false">
      <c r="A129" s="4" t="s">
        <v>464</v>
      </c>
      <c r="B129" s="4" t="s">
        <v>44</v>
      </c>
      <c r="C129" s="4" t="s">
        <v>465</v>
      </c>
      <c r="D129" s="4" t="s">
        <v>466</v>
      </c>
      <c r="E129" s="4" t="s">
        <v>31</v>
      </c>
    </row>
    <row r="130" customFormat="false" ht="15" hidden="false" customHeight="false" outlineLevel="0" collapsed="false">
      <c r="A130" s="4" t="s">
        <v>467</v>
      </c>
      <c r="B130" s="4" t="s">
        <v>182</v>
      </c>
      <c r="C130" s="4" t="s">
        <v>468</v>
      </c>
      <c r="D130" s="4" t="s">
        <v>469</v>
      </c>
      <c r="E130" s="4" t="s">
        <v>31</v>
      </c>
    </row>
    <row r="131" customFormat="false" ht="15" hidden="false" customHeight="false" outlineLevel="0" collapsed="false">
      <c r="A131" s="4" t="s">
        <v>470</v>
      </c>
      <c r="B131" s="4" t="s">
        <v>240</v>
      </c>
      <c r="C131" s="4" t="s">
        <v>471</v>
      </c>
      <c r="D131" s="4" t="s">
        <v>97</v>
      </c>
      <c r="E131" s="4" t="s">
        <v>88</v>
      </c>
    </row>
    <row r="132" customFormat="false" ht="15" hidden="false" customHeight="false" outlineLevel="0" collapsed="false">
      <c r="A132" s="4" t="s">
        <v>472</v>
      </c>
      <c r="B132" s="4" t="s">
        <v>473</v>
      </c>
      <c r="C132" s="4" t="s">
        <v>474</v>
      </c>
      <c r="D132" s="4" t="s">
        <v>373</v>
      </c>
      <c r="E132" s="4" t="s">
        <v>31</v>
      </c>
    </row>
    <row r="133" customFormat="false" ht="15" hidden="false" customHeight="false" outlineLevel="0" collapsed="false">
      <c r="A133" s="4" t="s">
        <v>475</v>
      </c>
      <c r="B133" s="4" t="s">
        <v>476</v>
      </c>
      <c r="C133" s="4" t="s">
        <v>362</v>
      </c>
      <c r="D133" s="4" t="s">
        <v>477</v>
      </c>
      <c r="E133" s="4" t="s">
        <v>88</v>
      </c>
    </row>
    <row r="134" customFormat="false" ht="15" hidden="false" customHeight="false" outlineLevel="0" collapsed="false">
      <c r="A134" s="4" t="s">
        <v>478</v>
      </c>
      <c r="B134" s="4" t="s">
        <v>33</v>
      </c>
      <c r="C134" s="4" t="s">
        <v>479</v>
      </c>
      <c r="D134" s="4" t="s">
        <v>324</v>
      </c>
      <c r="E134" s="4" t="s">
        <v>29</v>
      </c>
    </row>
    <row r="135" customFormat="false" ht="15" hidden="false" customHeight="false" outlineLevel="0" collapsed="false">
      <c r="A135" s="4" t="s">
        <v>480</v>
      </c>
      <c r="B135" s="4" t="s">
        <v>53</v>
      </c>
      <c r="C135" s="4" t="s">
        <v>481</v>
      </c>
      <c r="D135" s="4" t="s">
        <v>482</v>
      </c>
      <c r="E135" s="4" t="s">
        <v>29</v>
      </c>
    </row>
    <row r="136" customFormat="false" ht="15" hidden="false" customHeight="false" outlineLevel="0" collapsed="false">
      <c r="A136" s="4" t="s">
        <v>483</v>
      </c>
      <c r="B136" s="4" t="s">
        <v>342</v>
      </c>
      <c r="C136" s="4" t="s">
        <v>484</v>
      </c>
      <c r="D136" s="4" t="s">
        <v>106</v>
      </c>
      <c r="E136" s="4" t="s">
        <v>31</v>
      </c>
    </row>
    <row r="137" customFormat="false" ht="15" hidden="false" customHeight="false" outlineLevel="0" collapsed="false">
      <c r="A137" s="4" t="s">
        <v>485</v>
      </c>
      <c r="B137" s="4" t="s">
        <v>39</v>
      </c>
      <c r="C137" s="4" t="s">
        <v>486</v>
      </c>
      <c r="D137" s="4" t="s">
        <v>487</v>
      </c>
      <c r="E137" s="4" t="s">
        <v>31</v>
      </c>
    </row>
    <row r="138" customFormat="false" ht="15" hidden="false" customHeight="false" outlineLevel="0" collapsed="false">
      <c r="A138" s="4" t="s">
        <v>488</v>
      </c>
      <c r="B138" s="4" t="s">
        <v>449</v>
      </c>
      <c r="C138" s="4" t="s">
        <v>489</v>
      </c>
      <c r="D138" s="4" t="s">
        <v>490</v>
      </c>
      <c r="E138" s="4" t="s">
        <v>31</v>
      </c>
    </row>
    <row r="139" customFormat="false" ht="15" hidden="false" customHeight="false" outlineLevel="0" collapsed="false">
      <c r="A139" s="4" t="s">
        <v>491</v>
      </c>
      <c r="B139" s="4" t="s">
        <v>286</v>
      </c>
      <c r="C139" s="4" t="s">
        <v>492</v>
      </c>
      <c r="D139" s="4" t="s">
        <v>493</v>
      </c>
      <c r="E139" s="4" t="s">
        <v>31</v>
      </c>
    </row>
    <row r="140" customFormat="false" ht="15" hidden="false" customHeight="false" outlineLevel="0" collapsed="false">
      <c r="A140" s="4" t="s">
        <v>494</v>
      </c>
      <c r="B140" s="4" t="s">
        <v>495</v>
      </c>
      <c r="C140" s="4" t="s">
        <v>496</v>
      </c>
      <c r="D140" s="4" t="s">
        <v>449</v>
      </c>
      <c r="E140" s="4" t="s">
        <v>31</v>
      </c>
    </row>
    <row r="141" customFormat="false" ht="15" hidden="false" customHeight="false" outlineLevel="0" collapsed="false">
      <c r="A141" s="4" t="s">
        <v>497</v>
      </c>
      <c r="B141" s="4" t="s">
        <v>272</v>
      </c>
      <c r="C141" s="4" t="s">
        <v>498</v>
      </c>
      <c r="D141" s="4" t="s">
        <v>499</v>
      </c>
      <c r="E141" s="4" t="s">
        <v>31</v>
      </c>
    </row>
    <row r="142" customFormat="false" ht="15" hidden="false" customHeight="false" outlineLevel="0" collapsed="false">
      <c r="A142" s="4" t="s">
        <v>500</v>
      </c>
      <c r="B142" s="4" t="s">
        <v>501</v>
      </c>
      <c r="C142" s="4" t="s">
        <v>502</v>
      </c>
      <c r="D142" s="4" t="s">
        <v>503</v>
      </c>
      <c r="E142" s="4" t="s">
        <v>31</v>
      </c>
    </row>
    <row r="143" customFormat="false" ht="15" hidden="false" customHeight="false" outlineLevel="0" collapsed="false">
      <c r="A143" s="4" t="s">
        <v>504</v>
      </c>
      <c r="B143" s="4" t="s">
        <v>505</v>
      </c>
      <c r="C143" s="4" t="s">
        <v>506</v>
      </c>
      <c r="D143" s="4" t="s">
        <v>507</v>
      </c>
      <c r="E143" s="4" t="s">
        <v>31</v>
      </c>
    </row>
    <row r="144" customFormat="false" ht="15" hidden="false" customHeight="false" outlineLevel="0" collapsed="false">
      <c r="A144" s="4" t="s">
        <v>508</v>
      </c>
      <c r="B144" s="4" t="s">
        <v>326</v>
      </c>
      <c r="C144" s="4" t="s">
        <v>509</v>
      </c>
      <c r="D144" s="4" t="s">
        <v>510</v>
      </c>
      <c r="E144" s="4" t="s">
        <v>31</v>
      </c>
    </row>
    <row r="145" customFormat="false" ht="15" hidden="false" customHeight="false" outlineLevel="0" collapsed="false">
      <c r="A145" s="4" t="s">
        <v>511</v>
      </c>
      <c r="B145" s="4" t="s">
        <v>512</v>
      </c>
      <c r="C145" s="4" t="s">
        <v>513</v>
      </c>
      <c r="D145" s="4" t="s">
        <v>357</v>
      </c>
      <c r="E145" s="4" t="s">
        <v>31</v>
      </c>
    </row>
    <row r="146" customFormat="false" ht="15" hidden="false" customHeight="false" outlineLevel="0" collapsed="false">
      <c r="A146" s="4" t="s">
        <v>514</v>
      </c>
      <c r="B146" s="4" t="s">
        <v>48</v>
      </c>
      <c r="C146" s="4" t="s">
        <v>515</v>
      </c>
      <c r="D146" s="4" t="s">
        <v>516</v>
      </c>
      <c r="E146" s="4" t="s">
        <v>31</v>
      </c>
    </row>
    <row r="147" customFormat="false" ht="15" hidden="false" customHeight="false" outlineLevel="0" collapsed="false">
      <c r="A147" s="4" t="s">
        <v>517</v>
      </c>
      <c r="B147" s="4" t="s">
        <v>518</v>
      </c>
      <c r="C147" s="4" t="s">
        <v>519</v>
      </c>
      <c r="D147" s="4" t="s">
        <v>97</v>
      </c>
      <c r="E147" s="4" t="s">
        <v>31</v>
      </c>
    </row>
    <row r="148" customFormat="false" ht="15" hidden="false" customHeight="false" outlineLevel="0" collapsed="false">
      <c r="A148" s="4" t="s">
        <v>520</v>
      </c>
      <c r="B148" s="4" t="s">
        <v>521</v>
      </c>
      <c r="C148" s="4" t="s">
        <v>522</v>
      </c>
      <c r="D148" s="4" t="s">
        <v>523</v>
      </c>
      <c r="E148" s="4" t="s">
        <v>31</v>
      </c>
    </row>
    <row r="149" customFormat="false" ht="15" hidden="false" customHeight="false" outlineLevel="0" collapsed="false">
      <c r="A149" s="4" t="s">
        <v>524</v>
      </c>
      <c r="B149" s="4" t="s">
        <v>290</v>
      </c>
      <c r="C149" s="4" t="s">
        <v>525</v>
      </c>
      <c r="D149" s="4" t="s">
        <v>526</v>
      </c>
      <c r="E149" s="4" t="s">
        <v>31</v>
      </c>
    </row>
    <row r="150" customFormat="false" ht="15" hidden="false" customHeight="false" outlineLevel="0" collapsed="false">
      <c r="A150" s="4" t="s">
        <v>527</v>
      </c>
      <c r="B150" s="4" t="s">
        <v>528</v>
      </c>
      <c r="C150" s="4" t="s">
        <v>529</v>
      </c>
      <c r="D150" s="4" t="s">
        <v>460</v>
      </c>
      <c r="E150" s="4" t="s">
        <v>31</v>
      </c>
    </row>
    <row r="151" customFormat="false" ht="15" hidden="false" customHeight="false" outlineLevel="0" collapsed="false">
      <c r="A151" s="4" t="s">
        <v>530</v>
      </c>
      <c r="B151" s="4" t="s">
        <v>531</v>
      </c>
      <c r="C151" s="4" t="s">
        <v>532</v>
      </c>
      <c r="D151" s="4" t="s">
        <v>187</v>
      </c>
      <c r="E151" s="4" t="s">
        <v>31</v>
      </c>
    </row>
    <row r="152" customFormat="false" ht="15" hidden="false" customHeight="false" outlineLevel="0" collapsed="false">
      <c r="A152" s="4" t="s">
        <v>533</v>
      </c>
      <c r="B152" s="4" t="s">
        <v>521</v>
      </c>
      <c r="C152" s="4" t="s">
        <v>534</v>
      </c>
      <c r="D152" s="4" t="s">
        <v>535</v>
      </c>
      <c r="E152" s="4" t="s">
        <v>31</v>
      </c>
    </row>
    <row r="153" customFormat="false" ht="15" hidden="false" customHeight="false" outlineLevel="0" collapsed="false">
      <c r="A153" s="4" t="s">
        <v>536</v>
      </c>
      <c r="B153" s="4" t="s">
        <v>300</v>
      </c>
      <c r="C153" s="4" t="s">
        <v>537</v>
      </c>
      <c r="D153" s="4" t="s">
        <v>538</v>
      </c>
      <c r="E153" s="4" t="s">
        <v>31</v>
      </c>
    </row>
    <row r="154" customFormat="false" ht="15" hidden="false" customHeight="false" outlineLevel="0" collapsed="false">
      <c r="A154" s="4" t="s">
        <v>539</v>
      </c>
      <c r="B154" s="4" t="s">
        <v>540</v>
      </c>
      <c r="C154" s="4" t="s">
        <v>541</v>
      </c>
      <c r="D154" s="4" t="s">
        <v>542</v>
      </c>
      <c r="E154" s="4" t="s">
        <v>31</v>
      </c>
    </row>
    <row r="155" customFormat="false" ht="15" hidden="false" customHeight="false" outlineLevel="0" collapsed="false">
      <c r="A155" s="4" t="s">
        <v>543</v>
      </c>
      <c r="B155" s="4" t="s">
        <v>544</v>
      </c>
      <c r="C155" s="4" t="s">
        <v>545</v>
      </c>
      <c r="D155" s="4" t="s">
        <v>73</v>
      </c>
      <c r="E155" s="4" t="s">
        <v>31</v>
      </c>
    </row>
    <row r="156" customFormat="false" ht="15" hidden="false" customHeight="false" outlineLevel="0" collapsed="false">
      <c r="A156" s="4" t="s">
        <v>546</v>
      </c>
      <c r="B156" s="4" t="s">
        <v>542</v>
      </c>
      <c r="C156" s="4" t="s">
        <v>547</v>
      </c>
      <c r="D156" s="4" t="s">
        <v>31</v>
      </c>
      <c r="E156" s="4" t="s">
        <v>31</v>
      </c>
    </row>
    <row r="157" customFormat="false" ht="15" hidden="false" customHeight="false" outlineLevel="0" collapsed="false">
      <c r="A157" s="4" t="s">
        <v>548</v>
      </c>
      <c r="B157" s="4" t="s">
        <v>549</v>
      </c>
      <c r="C157" s="4" t="s">
        <v>550</v>
      </c>
      <c r="D157" s="4" t="s">
        <v>538</v>
      </c>
      <c r="E157" s="4" t="s">
        <v>31</v>
      </c>
    </row>
    <row r="158" customFormat="false" ht="15" hidden="false" customHeight="false" outlineLevel="0" collapsed="false">
      <c r="A158" s="4" t="s">
        <v>551</v>
      </c>
      <c r="B158" s="4" t="s">
        <v>552</v>
      </c>
      <c r="C158" s="4" t="s">
        <v>553</v>
      </c>
      <c r="D158" s="4" t="s">
        <v>31</v>
      </c>
      <c r="E158" s="4" t="s">
        <v>31</v>
      </c>
    </row>
    <row r="159" customFormat="false" ht="15" hidden="false" customHeight="false" outlineLevel="0" collapsed="false">
      <c r="A159" s="4" t="s">
        <v>554</v>
      </c>
      <c r="B159" s="4" t="s">
        <v>528</v>
      </c>
      <c r="C159" s="4" t="s">
        <v>555</v>
      </c>
      <c r="D159" s="4" t="s">
        <v>212</v>
      </c>
      <c r="E159" s="4" t="s">
        <v>31</v>
      </c>
    </row>
    <row r="160" customFormat="false" ht="15" hidden="false" customHeight="false" outlineLevel="0" collapsed="false">
      <c r="A160" s="4" t="s">
        <v>556</v>
      </c>
      <c r="B160" s="4" t="s">
        <v>528</v>
      </c>
      <c r="C160" s="4" t="s">
        <v>557</v>
      </c>
      <c r="D160" s="4" t="s">
        <v>174</v>
      </c>
      <c r="E160" s="4" t="s">
        <v>31</v>
      </c>
    </row>
    <row r="161" customFormat="false" ht="15" hidden="false" customHeight="false" outlineLevel="0" collapsed="false">
      <c r="A161" s="4" t="s">
        <v>558</v>
      </c>
      <c r="B161" s="4" t="s">
        <v>279</v>
      </c>
      <c r="C161" s="4" t="s">
        <v>559</v>
      </c>
      <c r="D161" s="4" t="s">
        <v>337</v>
      </c>
      <c r="E161" s="4" t="s">
        <v>31</v>
      </c>
    </row>
    <row r="162" customFormat="false" ht="15" hidden="false" customHeight="false" outlineLevel="0" collapsed="false">
      <c r="A162" s="4" t="s">
        <v>560</v>
      </c>
      <c r="B162" s="4" t="s">
        <v>300</v>
      </c>
      <c r="C162" s="4" t="s">
        <v>561</v>
      </c>
      <c r="D162" s="4" t="s">
        <v>382</v>
      </c>
      <c r="E162" s="4" t="s">
        <v>29</v>
      </c>
    </row>
    <row r="163" customFormat="false" ht="15" hidden="false" customHeight="false" outlineLevel="0" collapsed="false">
      <c r="A163" s="4" t="s">
        <v>562</v>
      </c>
      <c r="B163" s="4" t="s">
        <v>37</v>
      </c>
      <c r="C163" s="4" t="s">
        <v>563</v>
      </c>
      <c r="D163" s="4" t="s">
        <v>564</v>
      </c>
      <c r="E163" s="4" t="s">
        <v>31</v>
      </c>
    </row>
    <row r="164" customFormat="false" ht="15" hidden="false" customHeight="false" outlineLevel="0" collapsed="false">
      <c r="A164" s="4" t="s">
        <v>565</v>
      </c>
      <c r="B164" s="4" t="s">
        <v>200</v>
      </c>
      <c r="C164" s="4" t="s">
        <v>566</v>
      </c>
      <c r="D164" s="4" t="s">
        <v>567</v>
      </c>
      <c r="E164" s="4" t="s">
        <v>29</v>
      </c>
    </row>
    <row r="165" customFormat="false" ht="15" hidden="false" customHeight="false" outlineLevel="0" collapsed="false">
      <c r="A165" s="4" t="s">
        <v>568</v>
      </c>
      <c r="B165" s="4" t="s">
        <v>53</v>
      </c>
      <c r="C165" s="4" t="s">
        <v>569</v>
      </c>
      <c r="D165" s="4" t="s">
        <v>570</v>
      </c>
      <c r="E165" s="4" t="s">
        <v>31</v>
      </c>
    </row>
    <row r="166" customFormat="false" ht="15" hidden="false" customHeight="false" outlineLevel="0" collapsed="false">
      <c r="A166" s="4" t="s">
        <v>571</v>
      </c>
      <c r="B166" s="4" t="s">
        <v>345</v>
      </c>
      <c r="C166" s="4" t="s">
        <v>572</v>
      </c>
      <c r="D166" s="4" t="s">
        <v>573</v>
      </c>
      <c r="E166" s="4" t="s">
        <v>31</v>
      </c>
    </row>
    <row r="167" customFormat="false" ht="15" hidden="false" customHeight="false" outlineLevel="0" collapsed="false">
      <c r="A167" s="4" t="s">
        <v>574</v>
      </c>
      <c r="B167" s="4" t="s">
        <v>575</v>
      </c>
      <c r="C167" s="4" t="s">
        <v>576</v>
      </c>
      <c r="D167" s="4" t="s">
        <v>577</v>
      </c>
      <c r="E167" s="4" t="s">
        <v>29</v>
      </c>
    </row>
    <row r="168" customFormat="false" ht="15" hidden="false" customHeight="false" outlineLevel="0" collapsed="false">
      <c r="A168" s="4" t="s">
        <v>578</v>
      </c>
      <c r="B168" s="4" t="s">
        <v>579</v>
      </c>
      <c r="C168" s="4" t="s">
        <v>580</v>
      </c>
      <c r="D168" s="4" t="s">
        <v>581</v>
      </c>
      <c r="E168" s="4" t="s">
        <v>31</v>
      </c>
    </row>
    <row r="169" customFormat="false" ht="15" hidden="false" customHeight="false" outlineLevel="0" collapsed="false">
      <c r="A169" s="4" t="s">
        <v>582</v>
      </c>
      <c r="B169" s="4" t="s">
        <v>583</v>
      </c>
      <c r="C169" s="4" t="s">
        <v>584</v>
      </c>
      <c r="D169" s="4" t="s">
        <v>121</v>
      </c>
      <c r="E169" s="4" t="s">
        <v>31</v>
      </c>
    </row>
    <row r="170" customFormat="false" ht="15" hidden="false" customHeight="false" outlineLevel="0" collapsed="false">
      <c r="A170" s="4" t="s">
        <v>585</v>
      </c>
      <c r="B170" s="4" t="s">
        <v>35</v>
      </c>
      <c r="C170" s="4" t="s">
        <v>586</v>
      </c>
      <c r="D170" s="4" t="s">
        <v>319</v>
      </c>
      <c r="E170" s="4" t="s">
        <v>31</v>
      </c>
    </row>
    <row r="171" customFormat="false" ht="15" hidden="false" customHeight="false" outlineLevel="0" collapsed="false">
      <c r="A171" s="4" t="s">
        <v>587</v>
      </c>
      <c r="B171" s="4" t="s">
        <v>41</v>
      </c>
      <c r="C171" s="4" t="s">
        <v>588</v>
      </c>
      <c r="D171" s="4" t="s">
        <v>187</v>
      </c>
      <c r="E171" s="4" t="s">
        <v>31</v>
      </c>
    </row>
    <row r="172" customFormat="false" ht="15" hidden="false" customHeight="false" outlineLevel="0" collapsed="false">
      <c r="A172" s="4" t="s">
        <v>589</v>
      </c>
      <c r="B172" s="4" t="s">
        <v>590</v>
      </c>
      <c r="C172" s="4" t="s">
        <v>591</v>
      </c>
      <c r="D172" s="4" t="s">
        <v>592</v>
      </c>
      <c r="E172" s="4" t="s">
        <v>29</v>
      </c>
    </row>
    <row r="173" customFormat="false" ht="15" hidden="false" customHeight="false" outlineLevel="0" collapsed="false">
      <c r="A173" s="4" t="s">
        <v>593</v>
      </c>
      <c r="B173" s="4" t="s">
        <v>473</v>
      </c>
      <c r="C173" s="4" t="s">
        <v>594</v>
      </c>
      <c r="D173" s="4" t="s">
        <v>349</v>
      </c>
      <c r="E173" s="4" t="s">
        <v>31</v>
      </c>
    </row>
    <row r="174" customFormat="false" ht="15" hidden="false" customHeight="false" outlineLevel="0" collapsed="false">
      <c r="A174" s="4" t="s">
        <v>595</v>
      </c>
      <c r="B174" s="4" t="s">
        <v>596</v>
      </c>
      <c r="C174" s="4" t="s">
        <v>597</v>
      </c>
      <c r="D174" s="4" t="s">
        <v>267</v>
      </c>
      <c r="E174" s="4" t="s">
        <v>29</v>
      </c>
    </row>
    <row r="175" customFormat="false" ht="15" hidden="false" customHeight="false" outlineLevel="0" collapsed="false">
      <c r="A175" s="4" t="s">
        <v>598</v>
      </c>
      <c r="B175" s="4" t="s">
        <v>196</v>
      </c>
      <c r="C175" s="4" t="s">
        <v>599</v>
      </c>
      <c r="D175" s="4" t="s">
        <v>600</v>
      </c>
      <c r="E175" s="4" t="s">
        <v>88</v>
      </c>
    </row>
    <row r="176" customFormat="false" ht="15" hidden="false" customHeight="false" outlineLevel="0" collapsed="false">
      <c r="A176" s="4" t="s">
        <v>601</v>
      </c>
      <c r="B176" s="4" t="s">
        <v>602</v>
      </c>
      <c r="C176" s="4" t="s">
        <v>603</v>
      </c>
      <c r="D176" s="4" t="s">
        <v>604</v>
      </c>
      <c r="E176" s="4" t="s">
        <v>29</v>
      </c>
    </row>
    <row r="177" customFormat="false" ht="15" hidden="false" customHeight="false" outlineLevel="0" collapsed="false">
      <c r="A177" s="4" t="s">
        <v>605</v>
      </c>
      <c r="B177" s="4" t="s">
        <v>606</v>
      </c>
      <c r="C177" s="4" t="s">
        <v>607</v>
      </c>
      <c r="D177" s="4" t="s">
        <v>608</v>
      </c>
      <c r="E177" s="4" t="s">
        <v>31</v>
      </c>
    </row>
    <row r="178" customFormat="false" ht="15" hidden="false" customHeight="false" outlineLevel="0" collapsed="false">
      <c r="A178" s="4" t="s">
        <v>609</v>
      </c>
      <c r="B178" s="4" t="s">
        <v>505</v>
      </c>
      <c r="C178" s="4" t="s">
        <v>610</v>
      </c>
      <c r="D178" s="4" t="s">
        <v>294</v>
      </c>
      <c r="E178" s="4" t="s">
        <v>31</v>
      </c>
    </row>
    <row r="179" customFormat="false" ht="15" hidden="false" customHeight="false" outlineLevel="0" collapsed="false">
      <c r="A179" s="4" t="s">
        <v>611</v>
      </c>
      <c r="B179" s="4" t="s">
        <v>575</v>
      </c>
      <c r="C179" s="4" t="s">
        <v>612</v>
      </c>
      <c r="D179" s="4" t="s">
        <v>613</v>
      </c>
      <c r="E179" s="4" t="s">
        <v>31</v>
      </c>
    </row>
    <row r="180" customFormat="false" ht="15" hidden="false" customHeight="false" outlineLevel="0" collapsed="false">
      <c r="A180" s="4" t="s">
        <v>614</v>
      </c>
      <c r="B180" s="4" t="s">
        <v>69</v>
      </c>
      <c r="C180" s="4" t="s">
        <v>615</v>
      </c>
      <c r="D180" s="4" t="s">
        <v>549</v>
      </c>
      <c r="E180" s="4" t="s">
        <v>31</v>
      </c>
    </row>
    <row r="181" customFormat="false" ht="15" hidden="false" customHeight="false" outlineLevel="0" collapsed="false">
      <c r="A181" s="4" t="s">
        <v>616</v>
      </c>
      <c r="B181" s="4" t="s">
        <v>57</v>
      </c>
      <c r="C181" s="4" t="s">
        <v>617</v>
      </c>
      <c r="D181" s="4" t="s">
        <v>549</v>
      </c>
      <c r="E181" s="4" t="s">
        <v>31</v>
      </c>
    </row>
    <row r="182" customFormat="false" ht="15" hidden="false" customHeight="false" outlineLevel="0" collapsed="false">
      <c r="A182" s="4" t="s">
        <v>618</v>
      </c>
      <c r="B182" s="4" t="s">
        <v>579</v>
      </c>
      <c r="C182" s="4" t="s">
        <v>619</v>
      </c>
      <c r="D182" s="4" t="s">
        <v>31</v>
      </c>
      <c r="E182" s="4" t="s">
        <v>31</v>
      </c>
    </row>
    <row r="183" customFormat="false" ht="15" hidden="false" customHeight="false" outlineLevel="0" collapsed="false">
      <c r="A183" s="4" t="s">
        <v>620</v>
      </c>
      <c r="B183" s="4" t="s">
        <v>621</v>
      </c>
      <c r="C183" s="4" t="s">
        <v>622</v>
      </c>
      <c r="D183" s="4" t="s">
        <v>623</v>
      </c>
      <c r="E183" s="4" t="s">
        <v>31</v>
      </c>
    </row>
    <row r="184" customFormat="false" ht="15" hidden="false" customHeight="false" outlineLevel="0" collapsed="false">
      <c r="A184" s="4" t="s">
        <v>624</v>
      </c>
      <c r="B184" s="4" t="s">
        <v>625</v>
      </c>
      <c r="C184" s="4" t="s">
        <v>626</v>
      </c>
      <c r="D184" s="4" t="s">
        <v>627</v>
      </c>
      <c r="E184" s="4" t="s">
        <v>31</v>
      </c>
    </row>
    <row r="185" customFormat="false" ht="15" hidden="false" customHeight="false" outlineLevel="0" collapsed="false">
      <c r="A185" s="4" t="s">
        <v>628</v>
      </c>
      <c r="B185" s="4" t="s">
        <v>279</v>
      </c>
      <c r="C185" s="4" t="s">
        <v>629</v>
      </c>
      <c r="D185" s="4" t="s">
        <v>630</v>
      </c>
      <c r="E185" s="4" t="s">
        <v>29</v>
      </c>
    </row>
    <row r="186" customFormat="false" ht="15" hidden="false" customHeight="false" outlineLevel="0" collapsed="false">
      <c r="A186" s="4" t="s">
        <v>631</v>
      </c>
      <c r="B186" s="4" t="s">
        <v>540</v>
      </c>
      <c r="C186" s="4" t="s">
        <v>632</v>
      </c>
      <c r="D186" s="4" t="s">
        <v>633</v>
      </c>
      <c r="E186" s="4" t="s">
        <v>31</v>
      </c>
    </row>
    <row r="187" customFormat="false" ht="15" hidden="false" customHeight="false" outlineLevel="0" collapsed="false">
      <c r="A187" s="4" t="s">
        <v>634</v>
      </c>
      <c r="B187" s="4" t="s">
        <v>294</v>
      </c>
      <c r="C187" s="4" t="s">
        <v>635</v>
      </c>
      <c r="D187" s="4" t="s">
        <v>150</v>
      </c>
      <c r="E187" s="4" t="s">
        <v>29</v>
      </c>
    </row>
    <row r="188" customFormat="false" ht="15" hidden="false" customHeight="false" outlineLevel="0" collapsed="false">
      <c r="A188" s="4" t="s">
        <v>636</v>
      </c>
      <c r="B188" s="4" t="s">
        <v>317</v>
      </c>
      <c r="C188" s="4" t="s">
        <v>637</v>
      </c>
      <c r="D188" s="4" t="s">
        <v>141</v>
      </c>
      <c r="E188" s="4" t="s">
        <v>31</v>
      </c>
    </row>
    <row r="189" customFormat="false" ht="15" hidden="false" customHeight="false" outlineLevel="0" collapsed="false">
      <c r="A189" s="4" t="s">
        <v>638</v>
      </c>
      <c r="B189" s="4" t="s">
        <v>50</v>
      </c>
      <c r="C189" s="4" t="s">
        <v>639</v>
      </c>
      <c r="D189" s="4" t="s">
        <v>247</v>
      </c>
      <c r="E189" s="4" t="s">
        <v>31</v>
      </c>
    </row>
    <row r="190" customFormat="false" ht="15" hidden="false" customHeight="false" outlineLevel="0" collapsed="false">
      <c r="A190" s="4" t="s">
        <v>640</v>
      </c>
      <c r="B190" s="4" t="s">
        <v>495</v>
      </c>
      <c r="C190" s="4" t="s">
        <v>641</v>
      </c>
      <c r="D190" s="4" t="s">
        <v>137</v>
      </c>
      <c r="E190" s="4" t="s">
        <v>31</v>
      </c>
    </row>
    <row r="191" customFormat="false" ht="15" hidden="false" customHeight="false" outlineLevel="0" collapsed="false">
      <c r="A191" s="4" t="s">
        <v>642</v>
      </c>
      <c r="B191" s="4" t="s">
        <v>643</v>
      </c>
      <c r="C191" s="4" t="s">
        <v>644</v>
      </c>
      <c r="D191" s="4" t="s">
        <v>645</v>
      </c>
      <c r="E191" s="4" t="s">
        <v>31</v>
      </c>
    </row>
    <row r="192" customFormat="false" ht="15" hidden="false" customHeight="false" outlineLevel="0" collapsed="false">
      <c r="A192" s="4" t="s">
        <v>646</v>
      </c>
      <c r="B192" s="4" t="s">
        <v>647</v>
      </c>
      <c r="C192" s="4" t="s">
        <v>648</v>
      </c>
      <c r="D192" s="4" t="s">
        <v>503</v>
      </c>
      <c r="E192" s="4" t="s">
        <v>31</v>
      </c>
    </row>
    <row r="193" customFormat="false" ht="15" hidden="false" customHeight="false" outlineLevel="0" collapsed="false">
      <c r="A193" s="4" t="s">
        <v>649</v>
      </c>
      <c r="B193" s="4" t="s">
        <v>518</v>
      </c>
      <c r="C193" s="4" t="s">
        <v>650</v>
      </c>
      <c r="D193" s="4" t="s">
        <v>48</v>
      </c>
      <c r="E193" s="4" t="s">
        <v>31</v>
      </c>
    </row>
    <row r="194" customFormat="false" ht="15" hidden="false" customHeight="false" outlineLevel="0" collapsed="false">
      <c r="A194" s="4" t="s">
        <v>651</v>
      </c>
      <c r="B194" s="4" t="s">
        <v>518</v>
      </c>
      <c r="C194" s="4" t="s">
        <v>652</v>
      </c>
      <c r="D194" s="4" t="s">
        <v>113</v>
      </c>
      <c r="E194" s="4" t="s">
        <v>31</v>
      </c>
    </row>
    <row r="195" customFormat="false" ht="15" hidden="false" customHeight="false" outlineLevel="0" collapsed="false">
      <c r="A195" s="4" t="s">
        <v>653</v>
      </c>
      <c r="B195" s="4" t="s">
        <v>33</v>
      </c>
      <c r="C195" s="4" t="s">
        <v>654</v>
      </c>
      <c r="D195" s="4" t="s">
        <v>655</v>
      </c>
      <c r="E195" s="4" t="s">
        <v>31</v>
      </c>
    </row>
    <row r="196" customFormat="false" ht="15" hidden="false" customHeight="false" outlineLevel="0" collapsed="false">
      <c r="A196" s="4" t="s">
        <v>656</v>
      </c>
      <c r="B196" s="4" t="s">
        <v>657</v>
      </c>
      <c r="C196" s="4" t="s">
        <v>658</v>
      </c>
      <c r="D196" s="4" t="s">
        <v>476</v>
      </c>
      <c r="E196" s="4" t="s">
        <v>31</v>
      </c>
    </row>
    <row r="197" customFormat="false" ht="15" hidden="false" customHeight="false" outlineLevel="0" collapsed="false">
      <c r="A197" s="4" t="s">
        <v>659</v>
      </c>
      <c r="B197" s="4" t="s">
        <v>37</v>
      </c>
      <c r="C197" s="4" t="s">
        <v>660</v>
      </c>
      <c r="D197" s="4" t="s">
        <v>377</v>
      </c>
      <c r="E197" s="4" t="s">
        <v>31</v>
      </c>
    </row>
    <row r="198" customFormat="false" ht="15" hidden="false" customHeight="false" outlineLevel="0" collapsed="false">
      <c r="A198" s="4" t="s">
        <v>661</v>
      </c>
      <c r="B198" s="4" t="s">
        <v>662</v>
      </c>
      <c r="C198" s="4" t="s">
        <v>663</v>
      </c>
      <c r="D198" s="4" t="s">
        <v>251</v>
      </c>
      <c r="E198" s="4" t="s">
        <v>552</v>
      </c>
    </row>
    <row r="199" customFormat="false" ht="15" hidden="false" customHeight="false" outlineLevel="0" collapsed="false">
      <c r="A199" s="4" t="s">
        <v>664</v>
      </c>
      <c r="B199" s="4" t="s">
        <v>647</v>
      </c>
      <c r="C199" s="4" t="s">
        <v>665</v>
      </c>
      <c r="D199" s="4" t="s">
        <v>77</v>
      </c>
      <c r="E199" s="4" t="s">
        <v>29</v>
      </c>
    </row>
    <row r="200" customFormat="false" ht="15" hidden="false" customHeight="false" outlineLevel="0" collapsed="false">
      <c r="A200" s="4" t="s">
        <v>666</v>
      </c>
      <c r="B200" s="4" t="s">
        <v>294</v>
      </c>
      <c r="C200" s="4" t="s">
        <v>667</v>
      </c>
      <c r="D200" s="4" t="s">
        <v>668</v>
      </c>
      <c r="E200" s="4" t="s">
        <v>29</v>
      </c>
    </row>
    <row r="201" customFormat="false" ht="15" hidden="false" customHeight="false" outlineLevel="0" collapsed="false">
      <c r="A201" s="4" t="s">
        <v>669</v>
      </c>
      <c r="B201" s="4" t="s">
        <v>670</v>
      </c>
      <c r="C201" s="4" t="s">
        <v>671</v>
      </c>
      <c r="D201" s="4" t="s">
        <v>442</v>
      </c>
      <c r="E201" s="4" t="s">
        <v>29</v>
      </c>
    </row>
    <row r="202" customFormat="false" ht="15" hidden="false" customHeight="false" outlineLevel="0" collapsed="false">
      <c r="A202" s="4" t="s">
        <v>672</v>
      </c>
      <c r="B202" s="4" t="s">
        <v>345</v>
      </c>
      <c r="C202" s="4" t="s">
        <v>673</v>
      </c>
      <c r="D202" s="4" t="s">
        <v>442</v>
      </c>
      <c r="E202" s="4" t="s">
        <v>31</v>
      </c>
    </row>
    <row r="203" customFormat="false" ht="15" hidden="false" customHeight="false" outlineLevel="0" collapsed="false">
      <c r="A203" s="4" t="s">
        <v>674</v>
      </c>
      <c r="B203" s="4" t="s">
        <v>657</v>
      </c>
      <c r="C203" s="4" t="s">
        <v>675</v>
      </c>
      <c r="D203" s="4" t="s">
        <v>676</v>
      </c>
      <c r="E203" s="4" t="s">
        <v>31</v>
      </c>
    </row>
    <row r="204" customFormat="false" ht="15" hidden="false" customHeight="false" outlineLevel="0" collapsed="false">
      <c r="A204" s="4" t="s">
        <v>677</v>
      </c>
      <c r="B204" s="4" t="s">
        <v>678</v>
      </c>
      <c r="C204" s="4" t="s">
        <v>679</v>
      </c>
      <c r="D204" s="4" t="s">
        <v>128</v>
      </c>
      <c r="E204" s="4" t="s">
        <v>31</v>
      </c>
    </row>
    <row r="205" customFormat="false" ht="15" hidden="false" customHeight="false" outlineLevel="0" collapsed="false">
      <c r="A205" s="4" t="s">
        <v>680</v>
      </c>
      <c r="B205" s="4" t="s">
        <v>300</v>
      </c>
      <c r="C205" s="4" t="s">
        <v>681</v>
      </c>
      <c r="D205" s="4" t="s">
        <v>87</v>
      </c>
      <c r="E205" s="4" t="s">
        <v>31</v>
      </c>
    </row>
    <row r="206" customFormat="false" ht="15" hidden="false" customHeight="false" outlineLevel="0" collapsed="false">
      <c r="A206" s="4" t="s">
        <v>682</v>
      </c>
      <c r="B206" s="4" t="s">
        <v>300</v>
      </c>
      <c r="C206" s="4" t="s">
        <v>683</v>
      </c>
      <c r="D206" s="4" t="s">
        <v>684</v>
      </c>
      <c r="E206" s="4" t="s">
        <v>31</v>
      </c>
    </row>
    <row r="207" customFormat="false" ht="15" hidden="false" customHeight="false" outlineLevel="0" collapsed="false">
      <c r="A207" s="4" t="s">
        <v>685</v>
      </c>
      <c r="B207" s="4" t="s">
        <v>678</v>
      </c>
      <c r="C207" s="4" t="s">
        <v>686</v>
      </c>
      <c r="D207" s="4" t="s">
        <v>687</v>
      </c>
      <c r="E207" s="4" t="s">
        <v>29</v>
      </c>
    </row>
    <row r="208" customFormat="false" ht="15" hidden="false" customHeight="false" outlineLevel="0" collapsed="false">
      <c r="A208" s="4" t="s">
        <v>688</v>
      </c>
      <c r="B208" s="4" t="s">
        <v>625</v>
      </c>
      <c r="C208" s="4" t="s">
        <v>689</v>
      </c>
      <c r="D208" s="4" t="s">
        <v>200</v>
      </c>
      <c r="E208" s="4" t="s">
        <v>31</v>
      </c>
    </row>
    <row r="209" customFormat="false" ht="15" hidden="false" customHeight="false" outlineLevel="0" collapsed="false">
      <c r="A209" s="4" t="s">
        <v>690</v>
      </c>
      <c r="B209" s="4" t="s">
        <v>544</v>
      </c>
      <c r="C209" s="4" t="s">
        <v>691</v>
      </c>
      <c r="D209" s="4" t="s">
        <v>133</v>
      </c>
      <c r="E209" s="4" t="s">
        <v>31</v>
      </c>
    </row>
    <row r="210" customFormat="false" ht="15" hidden="false" customHeight="false" outlineLevel="0" collapsed="false">
      <c r="A210" s="4" t="s">
        <v>692</v>
      </c>
      <c r="B210" s="4" t="s">
        <v>575</v>
      </c>
      <c r="C210" s="4" t="s">
        <v>693</v>
      </c>
      <c r="D210" s="4" t="s">
        <v>694</v>
      </c>
      <c r="E210" s="4" t="s">
        <v>31</v>
      </c>
    </row>
    <row r="211" customFormat="false" ht="15" hidden="false" customHeight="false" outlineLevel="0" collapsed="false">
      <c r="A211" s="4" t="s">
        <v>695</v>
      </c>
      <c r="B211" s="4" t="s">
        <v>286</v>
      </c>
      <c r="C211" s="4" t="s">
        <v>696</v>
      </c>
      <c r="D211" s="4" t="s">
        <v>458</v>
      </c>
      <c r="E211" s="4" t="s">
        <v>31</v>
      </c>
    </row>
    <row r="212" customFormat="false" ht="15" hidden="false" customHeight="false" outlineLevel="0" collapsed="false">
      <c r="A212" s="4" t="s">
        <v>697</v>
      </c>
      <c r="B212" s="4" t="s">
        <v>35</v>
      </c>
      <c r="C212" s="4" t="s">
        <v>698</v>
      </c>
      <c r="D212" s="4" t="s">
        <v>158</v>
      </c>
      <c r="E212" s="4" t="s">
        <v>88</v>
      </c>
    </row>
    <row r="213" customFormat="false" ht="15" hidden="false" customHeight="false" outlineLevel="0" collapsed="false">
      <c r="A213" s="4" t="s">
        <v>699</v>
      </c>
      <c r="B213" s="4" t="s">
        <v>547</v>
      </c>
      <c r="C213" s="4" t="s">
        <v>700</v>
      </c>
      <c r="D213" s="4" t="s">
        <v>128</v>
      </c>
      <c r="E213" s="4" t="s">
        <v>29</v>
      </c>
    </row>
    <row r="214" customFormat="false" ht="15" hidden="false" customHeight="false" outlineLevel="0" collapsed="false">
      <c r="A214" s="4" t="s">
        <v>701</v>
      </c>
      <c r="B214" s="4" t="s">
        <v>518</v>
      </c>
      <c r="C214" s="4" t="s">
        <v>702</v>
      </c>
      <c r="D214" s="4" t="s">
        <v>357</v>
      </c>
      <c r="E214" s="4" t="s">
        <v>31</v>
      </c>
    </row>
    <row r="215" customFormat="false" ht="15" hidden="false" customHeight="false" outlineLevel="0" collapsed="false">
      <c r="A215" s="4" t="s">
        <v>703</v>
      </c>
      <c r="B215" s="4" t="s">
        <v>345</v>
      </c>
      <c r="C215" s="4" t="s">
        <v>704</v>
      </c>
      <c r="D215" s="4" t="s">
        <v>48</v>
      </c>
      <c r="E215" s="4" t="s">
        <v>31</v>
      </c>
    </row>
    <row r="216" customFormat="false" ht="15" hidden="false" customHeight="false" outlineLevel="0" collapsed="false">
      <c r="A216" s="4" t="s">
        <v>705</v>
      </c>
      <c r="B216" s="4" t="s">
        <v>317</v>
      </c>
      <c r="C216" s="4" t="s">
        <v>706</v>
      </c>
      <c r="D216" s="4" t="s">
        <v>236</v>
      </c>
      <c r="E216" s="4" t="s">
        <v>31</v>
      </c>
    </row>
    <row r="217" customFormat="false" ht="15" hidden="false" customHeight="false" outlineLevel="0" collapsed="false">
      <c r="A217" s="4" t="s">
        <v>707</v>
      </c>
      <c r="B217" s="4" t="s">
        <v>643</v>
      </c>
      <c r="C217" s="4" t="s">
        <v>708</v>
      </c>
      <c r="D217" s="4" t="s">
        <v>709</v>
      </c>
      <c r="E217" s="4" t="s">
        <v>31</v>
      </c>
    </row>
    <row r="218" customFormat="false" ht="15" hidden="false" customHeight="false" outlineLevel="0" collapsed="false">
      <c r="A218" s="4" t="s">
        <v>710</v>
      </c>
      <c r="B218" s="4" t="s">
        <v>41</v>
      </c>
      <c r="C218" s="4" t="s">
        <v>711</v>
      </c>
      <c r="D218" s="4" t="s">
        <v>712</v>
      </c>
      <c r="E218" s="4" t="s">
        <v>657</v>
      </c>
    </row>
    <row r="219" customFormat="false" ht="15" hidden="false" customHeight="false" outlineLevel="0" collapsed="false">
      <c r="A219" s="4" t="s">
        <v>713</v>
      </c>
      <c r="B219" s="4" t="s">
        <v>44</v>
      </c>
      <c r="C219" s="4" t="s">
        <v>714</v>
      </c>
      <c r="D219" s="4" t="s">
        <v>592</v>
      </c>
      <c r="E219" s="4" t="s">
        <v>715</v>
      </c>
    </row>
    <row r="220" customFormat="false" ht="15" hidden="false" customHeight="false" outlineLevel="0" collapsed="false">
      <c r="A220" s="4" t="s">
        <v>716</v>
      </c>
      <c r="B220" s="4" t="s">
        <v>44</v>
      </c>
      <c r="C220" s="4" t="s">
        <v>717</v>
      </c>
      <c r="D220" s="4" t="s">
        <v>240</v>
      </c>
      <c r="E220" s="4" t="s">
        <v>718</v>
      </c>
    </row>
    <row r="221" customFormat="false" ht="15" hidden="false" customHeight="false" outlineLevel="0" collapsed="false">
      <c r="A221" s="4" t="s">
        <v>719</v>
      </c>
      <c r="B221" s="4" t="s">
        <v>720</v>
      </c>
      <c r="C221" s="4" t="s">
        <v>721</v>
      </c>
      <c r="D221" s="4" t="s">
        <v>540</v>
      </c>
      <c r="E221" s="4" t="s">
        <v>676</v>
      </c>
    </row>
    <row r="222" customFormat="false" ht="15" hidden="false" customHeight="false" outlineLevel="0" collapsed="false">
      <c r="A222" s="4" t="s">
        <v>722</v>
      </c>
      <c r="B222" s="4" t="s">
        <v>723</v>
      </c>
      <c r="C222" s="4" t="s">
        <v>724</v>
      </c>
      <c r="D222" s="4" t="s">
        <v>655</v>
      </c>
      <c r="E222" s="4" t="s">
        <v>678</v>
      </c>
    </row>
    <row r="223" customFormat="false" ht="15" hidden="false" customHeight="false" outlineLevel="0" collapsed="false">
      <c r="A223" s="4" t="s">
        <v>725</v>
      </c>
      <c r="B223" s="4" t="s">
        <v>294</v>
      </c>
      <c r="C223" s="4" t="s">
        <v>726</v>
      </c>
      <c r="D223" s="4" t="s">
        <v>727</v>
      </c>
      <c r="E223" s="4" t="s">
        <v>57</v>
      </c>
    </row>
    <row r="224" customFormat="false" ht="15" hidden="false" customHeight="false" outlineLevel="0" collapsed="false">
      <c r="A224" s="4" t="s">
        <v>728</v>
      </c>
      <c r="B224" s="4" t="s">
        <v>505</v>
      </c>
      <c r="C224" s="4" t="s">
        <v>729</v>
      </c>
      <c r="D224" s="4" t="s">
        <v>730</v>
      </c>
      <c r="E224" s="4" t="s">
        <v>290</v>
      </c>
    </row>
    <row r="225" customFormat="false" ht="15" hidden="false" customHeight="false" outlineLevel="0" collapsed="false">
      <c r="A225" s="4" t="s">
        <v>731</v>
      </c>
      <c r="B225" s="4" t="s">
        <v>493</v>
      </c>
      <c r="C225" s="4" t="s">
        <v>732</v>
      </c>
      <c r="D225" s="4" t="s">
        <v>733</v>
      </c>
      <c r="E225" s="4" t="s">
        <v>583</v>
      </c>
    </row>
    <row r="226" customFormat="false" ht="15" hidden="false" customHeight="false" outlineLevel="0" collapsed="false">
      <c r="A226" s="4" t="s">
        <v>734</v>
      </c>
      <c r="B226" s="4" t="s">
        <v>63</v>
      </c>
      <c r="C226" s="4" t="s">
        <v>735</v>
      </c>
      <c r="D226" s="4" t="s">
        <v>736</v>
      </c>
      <c r="E226" s="4" t="s">
        <v>512</v>
      </c>
    </row>
    <row r="227" customFormat="false" ht="15" hidden="false" customHeight="false" outlineLevel="0" collapsed="false">
      <c r="A227" s="4" t="s">
        <v>737</v>
      </c>
      <c r="B227" s="4" t="s">
        <v>627</v>
      </c>
      <c r="C227" s="4" t="s">
        <v>738</v>
      </c>
      <c r="D227" s="4" t="s">
        <v>739</v>
      </c>
      <c r="E227" s="4" t="s">
        <v>33</v>
      </c>
    </row>
    <row r="228" customFormat="false" ht="15" hidden="false" customHeight="false" outlineLevel="0" collapsed="false">
      <c r="A228" s="4" t="s">
        <v>740</v>
      </c>
      <c r="B228" s="4" t="s">
        <v>39</v>
      </c>
      <c r="C228" s="4" t="s">
        <v>741</v>
      </c>
      <c r="D228" s="4" t="s">
        <v>742</v>
      </c>
      <c r="E228" s="4" t="s">
        <v>50</v>
      </c>
    </row>
    <row r="229" customFormat="false" ht="15" hidden="false" customHeight="false" outlineLevel="0" collapsed="false">
      <c r="A229" s="4" t="s">
        <v>743</v>
      </c>
      <c r="B229" s="4" t="s">
        <v>133</v>
      </c>
      <c r="C229" s="4" t="s">
        <v>744</v>
      </c>
      <c r="D229" s="4" t="s">
        <v>745</v>
      </c>
      <c r="E229" s="4" t="s">
        <v>512</v>
      </c>
    </row>
    <row r="230" customFormat="false" ht="15" hidden="false" customHeight="false" outlineLevel="0" collapsed="false">
      <c r="A230" s="4" t="s">
        <v>746</v>
      </c>
      <c r="B230" s="4" t="s">
        <v>473</v>
      </c>
      <c r="C230" s="4" t="s">
        <v>747</v>
      </c>
      <c r="D230" s="4" t="s">
        <v>748</v>
      </c>
      <c r="E230" s="4" t="s">
        <v>579</v>
      </c>
    </row>
    <row r="231" customFormat="false" ht="15" hidden="false" customHeight="false" outlineLevel="0" collapsed="false">
      <c r="A231" s="4" t="s">
        <v>749</v>
      </c>
      <c r="B231" s="4" t="s">
        <v>750</v>
      </c>
      <c r="C231" s="4" t="s">
        <v>751</v>
      </c>
      <c r="D231" s="4" t="s">
        <v>752</v>
      </c>
      <c r="E231" s="4" t="s">
        <v>292</v>
      </c>
    </row>
    <row r="232" customFormat="false" ht="15" hidden="false" customHeight="false" outlineLevel="0" collapsed="false">
      <c r="A232" s="4" t="s">
        <v>753</v>
      </c>
      <c r="B232" s="4" t="s">
        <v>754</v>
      </c>
      <c r="C232" s="4" t="s">
        <v>755</v>
      </c>
      <c r="D232" s="4" t="s">
        <v>756</v>
      </c>
      <c r="E232" s="4" t="s">
        <v>573</v>
      </c>
    </row>
    <row r="233" customFormat="false" ht="15" hidden="false" customHeight="false" outlineLevel="0" collapsed="false">
      <c r="A233" s="4" t="s">
        <v>757</v>
      </c>
      <c r="B233" s="4" t="s">
        <v>758</v>
      </c>
      <c r="C233" s="4" t="s">
        <v>759</v>
      </c>
      <c r="D233" s="4" t="s">
        <v>760</v>
      </c>
      <c r="E233" s="4" t="s">
        <v>63</v>
      </c>
    </row>
    <row r="234" customFormat="false" ht="15" hidden="false" customHeight="false" outlineLevel="0" collapsed="false">
      <c r="A234" s="4" t="s">
        <v>761</v>
      </c>
      <c r="B234" s="4" t="s">
        <v>736</v>
      </c>
      <c r="C234" s="4" t="s">
        <v>762</v>
      </c>
      <c r="D234" s="4" t="s">
        <v>763</v>
      </c>
      <c r="E234" s="4" t="s">
        <v>286</v>
      </c>
    </row>
    <row r="235" customFormat="false" ht="15" hidden="false" customHeight="false" outlineLevel="0" collapsed="false">
      <c r="A235" s="4" t="s">
        <v>764</v>
      </c>
      <c r="B235" s="4" t="s">
        <v>765</v>
      </c>
      <c r="C235" s="4" t="s">
        <v>766</v>
      </c>
      <c r="D235" s="4" t="s">
        <v>767</v>
      </c>
      <c r="E235" s="4" t="s">
        <v>540</v>
      </c>
    </row>
    <row r="236" customFormat="false" ht="15" hidden="false" customHeight="false" outlineLevel="0" collapsed="false">
      <c r="A236" s="4" t="s">
        <v>768</v>
      </c>
      <c r="B236" s="4" t="s">
        <v>769</v>
      </c>
      <c r="C236" s="4" t="s">
        <v>770</v>
      </c>
      <c r="D236" s="4" t="s">
        <v>771</v>
      </c>
      <c r="E236" s="4" t="s">
        <v>621</v>
      </c>
    </row>
    <row r="237" customFormat="false" ht="15" hidden="false" customHeight="false" outlineLevel="0" collapsed="false">
      <c r="A237" s="4" t="s">
        <v>772</v>
      </c>
      <c r="B237" s="4" t="s">
        <v>773</v>
      </c>
      <c r="C237" s="4" t="s">
        <v>774</v>
      </c>
      <c r="D237" s="4" t="s">
        <v>775</v>
      </c>
      <c r="E237" s="4" t="s">
        <v>579</v>
      </c>
    </row>
    <row r="238" customFormat="false" ht="15" hidden="false" customHeight="false" outlineLevel="0" collapsed="false">
      <c r="A238" s="4" t="s">
        <v>776</v>
      </c>
      <c r="B238" s="4" t="s">
        <v>547</v>
      </c>
      <c r="C238" s="4" t="s">
        <v>777</v>
      </c>
      <c r="D238" s="4" t="s">
        <v>778</v>
      </c>
      <c r="E238" s="4" t="s">
        <v>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9"/>
    <col collapsed="false" customWidth="true" hidden="false" outlineLevel="0" max="3" min="3" style="0" width="15"/>
    <col collapsed="false" customWidth="true" hidden="false" outlineLevel="0" max="4" min="4" style="0" width="21"/>
    <col collapsed="false" customWidth="true" hidden="false" outlineLevel="0" max="5" min="5" style="0" width="17"/>
    <col collapsed="false" customWidth="true" hidden="false" outlineLevel="0" max="6" min="6" style="0" width="15"/>
  </cols>
  <sheetData>
    <row r="1" customFormat="false" ht="15" hidden="false" customHeight="false" outlineLevel="0" collapsed="false">
      <c r="A1" s="3" t="s">
        <v>779</v>
      </c>
      <c r="B1" s="3" t="s">
        <v>24</v>
      </c>
      <c r="C1" s="3" t="s">
        <v>25</v>
      </c>
      <c r="D1" s="3" t="s">
        <v>780</v>
      </c>
      <c r="E1" s="3" t="s">
        <v>27</v>
      </c>
      <c r="F1" s="3" t="s">
        <v>781</v>
      </c>
    </row>
    <row r="2" customFormat="false" ht="15" hidden="false" customHeight="false" outlineLevel="0" collapsed="false">
      <c r="A2" s="4" t="s">
        <v>782</v>
      </c>
      <c r="B2" s="4" t="n">
        <f aca="false">SUMPRODUCT((LEFT(Monthly!$A$2:$A$238,4)="2006")*Monthly!$B$2:$B$238)</f>
        <v>1</v>
      </c>
      <c r="C2" s="5" t="n">
        <f aca="false">SUMPRODUCT((LEFT(Monthly!$A$2:$A$238,4)="2006")*Monthly!$C$2:$C$238)</f>
        <v>2382</v>
      </c>
      <c r="D2" s="5" t="n">
        <f aca="false">IFERROR(C2/B2,"")</f>
        <v>2382</v>
      </c>
      <c r="E2" s="4" t="n">
        <f aca="false">SUMPRODUCT((LEFT(Monthly!$A$2:$A$238,4)="2006")*Monthly!$E$2:$E$238)</f>
        <v>0</v>
      </c>
      <c r="F2" s="6" t="n">
        <f aca="false">IFERROR(E2/B2,"")</f>
        <v>0</v>
      </c>
    </row>
    <row r="3" customFormat="false" ht="15" hidden="false" customHeight="false" outlineLevel="0" collapsed="false">
      <c r="A3" s="4" t="s">
        <v>783</v>
      </c>
      <c r="B3" s="4" t="n">
        <f aca="false">SUMPRODUCT((LEFT(Monthly!$A$2:$A$238,4)="2007")*Monthly!$B$2:$B$238)</f>
        <v>1366</v>
      </c>
      <c r="C3" s="5" t="n">
        <f aca="false">SUMPRODUCT((LEFT(Monthly!$A$2:$A$238,4)="2007")*Monthly!$C$2:$C$238)</f>
        <v>264902</v>
      </c>
      <c r="D3" s="5" t="n">
        <f aca="false">IFERROR(C3/B3,"")</f>
        <v>193.92532942899</v>
      </c>
      <c r="E3" s="4" t="n">
        <f aca="false">SUMPRODUCT((LEFT(Monthly!$A$2:$A$238,4)="2007")*Monthly!$E$2:$E$238)</f>
        <v>0</v>
      </c>
      <c r="F3" s="6" t="n">
        <f aca="false">IFERROR(E3/B3,"")</f>
        <v>0</v>
      </c>
    </row>
    <row r="4" customFormat="false" ht="15" hidden="false" customHeight="false" outlineLevel="0" collapsed="false">
      <c r="A4" s="4" t="s">
        <v>784</v>
      </c>
      <c r="B4" s="4" t="n">
        <f aca="false">SUMPRODUCT((LEFT(Monthly!$A$2:$A$238,4)="2008")*Monthly!$B$2:$B$238)</f>
        <v>2926</v>
      </c>
      <c r="C4" s="5" t="n">
        <f aca="false">SUMPRODUCT((LEFT(Monthly!$A$2:$A$238,4)="2008")*Monthly!$C$2:$C$238)</f>
        <v>1048200</v>
      </c>
      <c r="D4" s="5" t="n">
        <f aca="false">IFERROR(C4/B4,"")</f>
        <v>358.236500341764</v>
      </c>
      <c r="E4" s="4" t="n">
        <f aca="false">SUMPRODUCT((LEFT(Monthly!$A$2:$A$238,4)="2008")*Monthly!$E$2:$E$238)</f>
        <v>10</v>
      </c>
      <c r="F4" s="6" t="n">
        <f aca="false">IFERROR(E4/B4,"")</f>
        <v>0.00341763499658237</v>
      </c>
    </row>
    <row r="5" customFormat="false" ht="15" hidden="false" customHeight="false" outlineLevel="0" collapsed="false">
      <c r="A5" s="4" t="s">
        <v>785</v>
      </c>
      <c r="B5" s="4" t="n">
        <f aca="false">SUMPRODUCT((LEFT(Monthly!$A$2:$A$238,4)="2009")*Monthly!$B$2:$B$238)</f>
        <v>1696</v>
      </c>
      <c r="C5" s="5" t="n">
        <f aca="false">SUMPRODUCT((LEFT(Monthly!$A$2:$A$238,4)="2009")*Monthly!$C$2:$C$238)</f>
        <v>694045</v>
      </c>
      <c r="D5" s="5" t="n">
        <f aca="false">IFERROR(C5/B5,"")</f>
        <v>409.224646226415</v>
      </c>
      <c r="E5" s="4" t="n">
        <f aca="false">SUMPRODUCT((LEFT(Monthly!$A$2:$A$238,4)="2009")*Monthly!$E$2:$E$238)</f>
        <v>0</v>
      </c>
      <c r="F5" s="6" t="n">
        <f aca="false">IFERROR(E5/B5,"")</f>
        <v>0</v>
      </c>
    </row>
    <row r="6" customFormat="false" ht="15" hidden="false" customHeight="false" outlineLevel="0" collapsed="false">
      <c r="A6" s="4" t="s">
        <v>786</v>
      </c>
      <c r="B6" s="4" t="n">
        <f aca="false">SUMPRODUCT((LEFT(Monthly!$A$2:$A$238,4)="2010")*Monthly!$B$2:$B$238)</f>
        <v>1337</v>
      </c>
      <c r="C6" s="5" t="n">
        <f aca="false">SUMPRODUCT((LEFT(Monthly!$A$2:$A$238,4)="2010")*Monthly!$C$2:$C$238)</f>
        <v>509087</v>
      </c>
      <c r="D6" s="5" t="n">
        <f aca="false">IFERROR(C6/B6,"")</f>
        <v>380.768137621541</v>
      </c>
      <c r="E6" s="4" t="n">
        <f aca="false">SUMPRODUCT((LEFT(Monthly!$A$2:$A$238,4)="2010")*Monthly!$E$2:$E$238)</f>
        <v>0</v>
      </c>
      <c r="F6" s="6" t="n">
        <f aca="false">IFERROR(E6/B6,"")</f>
        <v>0</v>
      </c>
    </row>
    <row r="7" customFormat="false" ht="15" hidden="false" customHeight="false" outlineLevel="0" collapsed="false">
      <c r="A7" s="4" t="s">
        <v>787</v>
      </c>
      <c r="B7" s="4" t="n">
        <f aca="false">SUMPRODUCT((LEFT(Monthly!$A$2:$A$238,4)="2011")*Monthly!$B$2:$B$238)</f>
        <v>1449</v>
      </c>
      <c r="C7" s="5" t="n">
        <f aca="false">SUMPRODUCT((LEFT(Monthly!$A$2:$A$238,4)="2011")*Monthly!$C$2:$C$238)</f>
        <v>517439</v>
      </c>
      <c r="D7" s="5" t="n">
        <f aca="false">IFERROR(C7/B7,"")</f>
        <v>357.100759144237</v>
      </c>
      <c r="E7" s="4" t="n">
        <f aca="false">SUMPRODUCT((LEFT(Monthly!$A$2:$A$238,4)="2011")*Monthly!$E$2:$E$238)</f>
        <v>3</v>
      </c>
      <c r="F7" s="6" t="n">
        <f aca="false">IFERROR(E7/B7,"")</f>
        <v>0.0020703933747412</v>
      </c>
    </row>
    <row r="8" customFormat="false" ht="15" hidden="false" customHeight="false" outlineLevel="0" collapsed="false">
      <c r="A8" s="4" t="s">
        <v>788</v>
      </c>
      <c r="B8" s="4" t="n">
        <f aca="false">SUMPRODUCT((LEFT(Monthly!$A$2:$A$238,4)="2012")*Monthly!$B$2:$B$238)</f>
        <v>1172</v>
      </c>
      <c r="C8" s="5" t="n">
        <f aca="false">SUMPRODUCT((LEFT(Monthly!$A$2:$A$238,4)="2012")*Monthly!$C$2:$C$238)</f>
        <v>464469</v>
      </c>
      <c r="D8" s="5" t="n">
        <f aca="false">IFERROR(C8/B8,"")</f>
        <v>396.304607508532</v>
      </c>
      <c r="E8" s="4" t="n">
        <f aca="false">SUMPRODUCT((LEFT(Monthly!$A$2:$A$238,4)="2012")*Monthly!$E$2:$E$238)</f>
        <v>0</v>
      </c>
      <c r="F8" s="6" t="n">
        <f aca="false">IFERROR(E8/B8,"")</f>
        <v>0</v>
      </c>
    </row>
    <row r="9" customFormat="false" ht="15" hidden="false" customHeight="false" outlineLevel="0" collapsed="false">
      <c r="A9" s="4" t="s">
        <v>789</v>
      </c>
      <c r="B9" s="4" t="n">
        <f aca="false">SUMPRODUCT((LEFT(Monthly!$A$2:$A$238,4)="2013")*Monthly!$B$2:$B$238)</f>
        <v>442</v>
      </c>
      <c r="C9" s="5" t="n">
        <f aca="false">SUMPRODUCT((LEFT(Monthly!$A$2:$A$238,4)="2013")*Monthly!$C$2:$C$238)</f>
        <v>232572</v>
      </c>
      <c r="D9" s="5" t="n">
        <f aca="false">IFERROR(C9/B9,"")</f>
        <v>526.180995475113</v>
      </c>
      <c r="E9" s="4" t="n">
        <f aca="false">SUMPRODUCT((LEFT(Monthly!$A$2:$A$238,4)="2013")*Monthly!$E$2:$E$238)</f>
        <v>2</v>
      </c>
      <c r="F9" s="6" t="n">
        <f aca="false">IFERROR(E9/B9,"")</f>
        <v>0.00452488687782806</v>
      </c>
    </row>
    <row r="10" customFormat="false" ht="15" hidden="false" customHeight="false" outlineLevel="0" collapsed="false">
      <c r="A10" s="4" t="s">
        <v>790</v>
      </c>
      <c r="B10" s="4" t="n">
        <f aca="false">SUMPRODUCT((LEFT(Monthly!$A$2:$A$238,4)="2014")*Monthly!$B$2:$B$238)</f>
        <v>1217</v>
      </c>
      <c r="C10" s="5" t="n">
        <f aca="false">SUMPRODUCT((LEFT(Monthly!$A$2:$A$238,4)="2014")*Monthly!$C$2:$C$238)</f>
        <v>475933</v>
      </c>
      <c r="D10" s="5" t="n">
        <f aca="false">IFERROR(C10/B10,"")</f>
        <v>391.070665571076</v>
      </c>
      <c r="E10" s="4" t="n">
        <f aca="false">SUMPRODUCT((LEFT(Monthly!$A$2:$A$238,4)="2014")*Monthly!$E$2:$E$238)</f>
        <v>1</v>
      </c>
      <c r="F10" s="6" t="n">
        <f aca="false">IFERROR(E10/B10,"")</f>
        <v>0.000821692686935086</v>
      </c>
    </row>
    <row r="11" customFormat="false" ht="15" hidden="false" customHeight="false" outlineLevel="0" collapsed="false">
      <c r="A11" s="4" t="s">
        <v>791</v>
      </c>
      <c r="B11" s="4" t="n">
        <f aca="false">SUMPRODUCT((LEFT(Monthly!$A$2:$A$238,4)="2015")*Monthly!$B$2:$B$238)</f>
        <v>3466</v>
      </c>
      <c r="C11" s="5" t="n">
        <f aca="false">SUMPRODUCT((LEFT(Monthly!$A$2:$A$238,4)="2015")*Monthly!$C$2:$C$238)</f>
        <v>1996966</v>
      </c>
      <c r="D11" s="5" t="n">
        <f aca="false">IFERROR(C11/B11,"")</f>
        <v>576.158684362377</v>
      </c>
      <c r="E11" s="4" t="n">
        <f aca="false">SUMPRODUCT((LEFT(Monthly!$A$2:$A$238,4)="2015")*Monthly!$E$2:$E$238)</f>
        <v>9</v>
      </c>
      <c r="F11" s="6" t="n">
        <f aca="false">IFERROR(E11/B11,"")</f>
        <v>0.00259665320253895</v>
      </c>
    </row>
    <row r="12" customFormat="false" ht="15" hidden="false" customHeight="false" outlineLevel="0" collapsed="false">
      <c r="A12" s="4" t="s">
        <v>792</v>
      </c>
      <c r="B12" s="4" t="n">
        <f aca="false">SUMPRODUCT((LEFT(Monthly!$A$2:$A$238,4)="2016")*Monthly!$B$2:$B$238)</f>
        <v>4073</v>
      </c>
      <c r="C12" s="5" t="n">
        <f aca="false">SUMPRODUCT((LEFT(Monthly!$A$2:$A$238,4)="2016")*Monthly!$C$2:$C$238)</f>
        <v>2678873</v>
      </c>
      <c r="D12" s="5" t="n">
        <f aca="false">IFERROR(C12/B12,"")</f>
        <v>657.714952123742</v>
      </c>
      <c r="E12" s="4" t="n">
        <f aca="false">SUMPRODUCT((LEFT(Monthly!$A$2:$A$238,4)="2016")*Monthly!$E$2:$E$238)</f>
        <v>10</v>
      </c>
      <c r="F12" s="6" t="n">
        <f aca="false">IFERROR(E12/B12,"")</f>
        <v>0.00245519273262951</v>
      </c>
    </row>
    <row r="13" customFormat="false" ht="15" hidden="false" customHeight="false" outlineLevel="0" collapsed="false">
      <c r="A13" s="4" t="s">
        <v>793</v>
      </c>
      <c r="B13" s="4" t="n">
        <f aca="false">SUMPRODUCT((LEFT(Monthly!$A$2:$A$238,4)="2017")*Monthly!$B$2:$B$238)</f>
        <v>957</v>
      </c>
      <c r="C13" s="5" t="n">
        <f aca="false">SUMPRODUCT((LEFT(Monthly!$A$2:$A$238,4)="2017")*Monthly!$C$2:$C$238)</f>
        <v>542782</v>
      </c>
      <c r="D13" s="5" t="n">
        <f aca="false">IFERROR(C13/B13,"")</f>
        <v>567.170323928945</v>
      </c>
      <c r="E13" s="4" t="n">
        <f aca="false">SUMPRODUCT((LEFT(Monthly!$A$2:$A$238,4)="2017")*Monthly!$E$2:$E$238)</f>
        <v>6</v>
      </c>
      <c r="F13" s="6" t="n">
        <f aca="false">IFERROR(E13/B13,"")</f>
        <v>0.00626959247648903</v>
      </c>
    </row>
    <row r="14" customFormat="false" ht="15" hidden="false" customHeight="false" outlineLevel="0" collapsed="false">
      <c r="A14" s="4" t="s">
        <v>794</v>
      </c>
      <c r="B14" s="4" t="n">
        <f aca="false">SUMPRODUCT((LEFT(Monthly!$A$2:$A$238,4)="2018")*Monthly!$B$2:$B$238)</f>
        <v>674</v>
      </c>
      <c r="C14" s="5" t="n">
        <f aca="false">SUMPRODUCT((LEFT(Monthly!$A$2:$A$238,4)="2018")*Monthly!$C$2:$C$238)</f>
        <v>352671</v>
      </c>
      <c r="D14" s="5" t="n">
        <f aca="false">IFERROR(C14/B14,"")</f>
        <v>523.250741839763</v>
      </c>
      <c r="E14" s="4" t="n">
        <f aca="false">SUMPRODUCT((LEFT(Monthly!$A$2:$A$238,4)="2018")*Monthly!$E$2:$E$238)</f>
        <v>1</v>
      </c>
      <c r="F14" s="6" t="n">
        <f aca="false">IFERROR(E14/B14,"")</f>
        <v>0.00148367952522255</v>
      </c>
    </row>
    <row r="15" customFormat="false" ht="15" hidden="false" customHeight="false" outlineLevel="0" collapsed="false">
      <c r="A15" s="4" t="s">
        <v>795</v>
      </c>
      <c r="B15" s="4" t="n">
        <f aca="false">SUMPRODUCT((LEFT(Monthly!$A$2:$A$238,4)="2019")*Monthly!$B$2:$B$238)</f>
        <v>228</v>
      </c>
      <c r="C15" s="5" t="n">
        <f aca="false">SUMPRODUCT((LEFT(Monthly!$A$2:$A$238,4)="2019")*Monthly!$C$2:$C$238)</f>
        <v>125928</v>
      </c>
      <c r="D15" s="5" t="n">
        <f aca="false">IFERROR(C15/B15,"")</f>
        <v>552.315789473684</v>
      </c>
      <c r="E15" s="4" t="n">
        <f aca="false">SUMPRODUCT((LEFT(Monthly!$A$2:$A$238,4)="2019")*Monthly!$E$2:$E$238)</f>
        <v>0</v>
      </c>
      <c r="F15" s="6" t="n">
        <f aca="false">IFERROR(E15/B15,"")</f>
        <v>0</v>
      </c>
    </row>
    <row r="16" customFormat="false" ht="15" hidden="false" customHeight="false" outlineLevel="0" collapsed="false">
      <c r="A16" s="4" t="s">
        <v>796</v>
      </c>
      <c r="B16" s="4" t="n">
        <f aca="false">SUMPRODUCT((LEFT(Monthly!$A$2:$A$238,4)="2020")*Monthly!$B$2:$B$238)</f>
        <v>474</v>
      </c>
      <c r="C16" s="5" t="n">
        <f aca="false">SUMPRODUCT((LEFT(Monthly!$A$2:$A$238,4)="2020")*Monthly!$C$2:$C$238)</f>
        <v>620276</v>
      </c>
      <c r="D16" s="5" t="n">
        <f aca="false">IFERROR(C16/B16,"")</f>
        <v>1308.59915611814</v>
      </c>
      <c r="E16" s="4" t="n">
        <f aca="false">SUMPRODUCT((LEFT(Monthly!$A$2:$A$238,4)="2020")*Monthly!$E$2:$E$238)</f>
        <v>3</v>
      </c>
      <c r="F16" s="6" t="n">
        <f aca="false">IFERROR(E16/B16,"")</f>
        <v>0.00632911392405063</v>
      </c>
    </row>
    <row r="17" customFormat="false" ht="15" hidden="false" customHeight="false" outlineLevel="0" collapsed="false">
      <c r="A17" s="4" t="s">
        <v>797</v>
      </c>
      <c r="B17" s="4" t="n">
        <f aca="false">SUMPRODUCT((LEFT(Monthly!$A$2:$A$238,4)="2021")*Monthly!$B$2:$B$238)</f>
        <v>688</v>
      </c>
      <c r="C17" s="5" t="n">
        <f aca="false">SUMPRODUCT((LEFT(Monthly!$A$2:$A$238,4)="2021")*Monthly!$C$2:$C$238)</f>
        <v>569154</v>
      </c>
      <c r="D17" s="5" t="n">
        <f aca="false">IFERROR(C17/B17,"")</f>
        <v>827.258720930233</v>
      </c>
      <c r="E17" s="4" t="n">
        <f aca="false">SUMPRODUCT((LEFT(Monthly!$A$2:$A$238,4)="2021")*Monthly!$E$2:$E$238)</f>
        <v>5</v>
      </c>
      <c r="F17" s="6" t="n">
        <f aca="false">IFERROR(E17/B17,"")</f>
        <v>0.00726744186046512</v>
      </c>
    </row>
    <row r="18" customFormat="false" ht="15" hidden="false" customHeight="false" outlineLevel="0" collapsed="false">
      <c r="A18" s="4" t="s">
        <v>798</v>
      </c>
      <c r="B18" s="4" t="n">
        <f aca="false">SUMPRODUCT((LEFT(Monthly!$A$2:$A$238,4)="2022")*Monthly!$B$2:$B$238)</f>
        <v>380</v>
      </c>
      <c r="C18" s="5" t="n">
        <f aca="false">SUMPRODUCT((LEFT(Monthly!$A$2:$A$238,4)="2022")*Monthly!$C$2:$C$238)</f>
        <v>317005</v>
      </c>
      <c r="D18" s="5" t="n">
        <f aca="false">IFERROR(C18/B18,"")</f>
        <v>834.223684210526</v>
      </c>
      <c r="E18" s="4" t="n">
        <f aca="false">SUMPRODUCT((LEFT(Monthly!$A$2:$A$238,4)="2022")*Monthly!$E$2:$E$238)</f>
        <v>2</v>
      </c>
      <c r="F18" s="6" t="n">
        <f aca="false">IFERROR(E18/B18,"")</f>
        <v>0.00526315789473684</v>
      </c>
    </row>
    <row r="19" customFormat="false" ht="15" hidden="false" customHeight="false" outlineLevel="0" collapsed="false">
      <c r="A19" s="4" t="s">
        <v>799</v>
      </c>
      <c r="B19" s="4" t="n">
        <f aca="false">SUMPRODUCT((LEFT(Monthly!$A$2:$A$238,4)="2023")*Monthly!$B$2:$B$238)</f>
        <v>438</v>
      </c>
      <c r="C19" s="5" t="n">
        <f aca="false">SUMPRODUCT((LEFT(Monthly!$A$2:$A$238,4)="2023")*Monthly!$C$2:$C$238)</f>
        <v>194124</v>
      </c>
      <c r="D19" s="5" t="n">
        <f aca="false">IFERROR(C19/B19,"")</f>
        <v>443.205479452055</v>
      </c>
      <c r="E19" s="4" t="n">
        <f aca="false">SUMPRODUCT((LEFT(Monthly!$A$2:$A$238,4)="2023")*Monthly!$E$2:$E$238)</f>
        <v>8</v>
      </c>
      <c r="F19" s="6" t="n">
        <f aca="false">IFERROR(E19/B19,"")</f>
        <v>0.0182648401826484</v>
      </c>
    </row>
    <row r="20" customFormat="false" ht="15" hidden="false" customHeight="false" outlineLevel="0" collapsed="false">
      <c r="A20" s="4" t="s">
        <v>800</v>
      </c>
      <c r="B20" s="4" t="n">
        <f aca="false">SUMPRODUCT((LEFT(Monthly!$A$2:$A$238,4)="2024")*Monthly!$B$2:$B$238)</f>
        <v>438</v>
      </c>
      <c r="C20" s="5" t="n">
        <f aca="false">SUMPRODUCT((LEFT(Monthly!$A$2:$A$238,4)="2024")*Monthly!$C$2:$C$238)</f>
        <v>177624</v>
      </c>
      <c r="D20" s="5" t="n">
        <f aca="false">IFERROR(C20/B20,"")</f>
        <v>405.534246575343</v>
      </c>
      <c r="E20" s="4" t="n">
        <f aca="false">SUMPRODUCT((LEFT(Monthly!$A$2:$A$238,4)="2024")*Monthly!$E$2:$E$238)</f>
        <v>18</v>
      </c>
      <c r="F20" s="6" t="n">
        <f aca="false">IFERROR(E20/B20,"")</f>
        <v>0.0410958904109589</v>
      </c>
    </row>
    <row r="21" customFormat="false" ht="15" hidden="false" customHeight="false" outlineLevel="0" collapsed="false">
      <c r="A21" s="4" t="s">
        <v>801</v>
      </c>
      <c r="B21" s="4" t="n">
        <f aca="false">SUMPRODUCT((LEFT(Monthly!$A$2:$A$238,4)="2025")*Monthly!$B$2:$B$238)</f>
        <v>940</v>
      </c>
      <c r="C21" s="5" t="n">
        <f aca="false">SUMPRODUCT((LEFT(Monthly!$A$2:$A$238,4)="2025")*Monthly!$C$2:$C$238)</f>
        <v>825490</v>
      </c>
      <c r="D21" s="5" t="n">
        <f aca="false">IFERROR(C21/B21,"")</f>
        <v>878.18085106383</v>
      </c>
      <c r="E21" s="4" t="n">
        <f aca="false">SUMPRODUCT((LEFT(Monthly!$A$2:$A$238,4)="2025")*Monthly!$E$2:$E$238)</f>
        <v>541</v>
      </c>
      <c r="F21" s="6" t="n">
        <f aca="false">IFERROR(E21/B21,"")</f>
        <v>0.575531914893617</v>
      </c>
    </row>
    <row r="22" customFormat="false" ht="15" hidden="false" customHeight="false" outlineLevel="0" collapsed="false">
      <c r="A22" s="4" t="s">
        <v>802</v>
      </c>
      <c r="B22" s="4" t="n">
        <f aca="false">SUMPRODUCT((LEFT(Monthly!$A$2:$A$238,4)="2026")*Monthly!$B$2:$B$238)</f>
        <v>3375</v>
      </c>
      <c r="C22" s="5" t="n">
        <f aca="false">SUMPRODUCT((LEFT(Monthly!$A$2:$A$238,4)="2026")*Monthly!$C$2:$C$238)</f>
        <v>11421248</v>
      </c>
      <c r="D22" s="5" t="n">
        <f aca="false">IFERROR(C22/B22,"")</f>
        <v>3384.07348148148</v>
      </c>
      <c r="E22" s="4" t="n">
        <f aca="false">SUMPRODUCT((LEFT(Monthly!$A$2:$A$238,4)="2026")*Monthly!$E$2:$E$238)</f>
        <v>960</v>
      </c>
      <c r="F22" s="6" t="n">
        <f aca="false">IFERROR(E22/B22,"")</f>
        <v>0.284444444444444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0"/>
  </cols>
  <sheetData>
    <row r="1" customFormat="false" ht="15" hidden="false" customHeight="false" outlineLevel="0" collapsed="false">
      <c r="A1" s="3" t="s">
        <v>779</v>
      </c>
      <c r="B1" s="3" t="s">
        <v>803</v>
      </c>
      <c r="C1" s="3" t="s">
        <v>804</v>
      </c>
    </row>
    <row r="2" customFormat="false" ht="15" hidden="false" customHeight="false" outlineLevel="0" collapsed="false">
      <c r="A2" s="4" t="s">
        <v>783</v>
      </c>
      <c r="B2" s="4" t="s">
        <v>805</v>
      </c>
      <c r="C2" s="4" t="n">
        <v>2</v>
      </c>
    </row>
    <row r="3" customFormat="false" ht="15" hidden="false" customHeight="false" outlineLevel="0" collapsed="false">
      <c r="A3" s="4" t="s">
        <v>784</v>
      </c>
      <c r="B3" s="4" t="s">
        <v>805</v>
      </c>
      <c r="C3" s="4" t="n">
        <v>11</v>
      </c>
    </row>
    <row r="4" customFormat="false" ht="15" hidden="false" customHeight="false" outlineLevel="0" collapsed="false">
      <c r="A4" s="4" t="s">
        <v>785</v>
      </c>
      <c r="B4" s="4" t="s">
        <v>805</v>
      </c>
      <c r="C4" s="4" t="n">
        <v>6</v>
      </c>
    </row>
    <row r="5" customFormat="false" ht="15" hidden="false" customHeight="false" outlineLevel="0" collapsed="false">
      <c r="A5" s="4" t="s">
        <v>786</v>
      </c>
      <c r="B5" s="4" t="s">
        <v>805</v>
      </c>
      <c r="C5" s="4" t="n">
        <v>2</v>
      </c>
    </row>
    <row r="6" customFormat="false" ht="15" hidden="false" customHeight="false" outlineLevel="0" collapsed="false">
      <c r="A6" s="4" t="s">
        <v>787</v>
      </c>
      <c r="B6" s="4" t="s">
        <v>805</v>
      </c>
      <c r="C6" s="4" t="n">
        <v>4</v>
      </c>
    </row>
    <row r="7" customFormat="false" ht="15" hidden="false" customHeight="false" outlineLevel="0" collapsed="false">
      <c r="A7" s="4" t="s">
        <v>788</v>
      </c>
      <c r="B7" s="4" t="s">
        <v>805</v>
      </c>
      <c r="C7" s="4" t="n">
        <v>1</v>
      </c>
    </row>
    <row r="8" customFormat="false" ht="15" hidden="false" customHeight="false" outlineLevel="0" collapsed="false">
      <c r="A8" s="4" t="s">
        <v>790</v>
      </c>
      <c r="B8" s="4" t="s">
        <v>806</v>
      </c>
      <c r="C8" s="4" t="n">
        <v>2</v>
      </c>
    </row>
    <row r="9" customFormat="false" ht="15" hidden="false" customHeight="false" outlineLevel="0" collapsed="false">
      <c r="A9" s="4" t="s">
        <v>791</v>
      </c>
      <c r="B9" s="4" t="s">
        <v>805</v>
      </c>
      <c r="C9" s="4" t="n">
        <v>9</v>
      </c>
    </row>
    <row r="10" customFormat="false" ht="15" hidden="false" customHeight="false" outlineLevel="0" collapsed="false">
      <c r="A10" s="4" t="s">
        <v>791</v>
      </c>
      <c r="B10" s="4" t="s">
        <v>806</v>
      </c>
      <c r="C10" s="4" t="n">
        <v>1</v>
      </c>
    </row>
    <row r="11" customFormat="false" ht="15" hidden="false" customHeight="false" outlineLevel="0" collapsed="false">
      <c r="A11" s="4" t="s">
        <v>792</v>
      </c>
      <c r="B11" s="4" t="s">
        <v>807</v>
      </c>
      <c r="C11" s="4" t="n">
        <v>1</v>
      </c>
    </row>
    <row r="12" customFormat="false" ht="15" hidden="false" customHeight="false" outlineLevel="0" collapsed="false">
      <c r="A12" s="4" t="s">
        <v>792</v>
      </c>
      <c r="B12" s="4" t="s">
        <v>805</v>
      </c>
      <c r="C12" s="4" t="n">
        <v>3</v>
      </c>
    </row>
    <row r="13" customFormat="false" ht="15" hidden="false" customHeight="false" outlineLevel="0" collapsed="false">
      <c r="A13" s="4" t="s">
        <v>792</v>
      </c>
      <c r="B13" s="4" t="s">
        <v>806</v>
      </c>
      <c r="C13" s="4" t="n">
        <v>1</v>
      </c>
    </row>
    <row r="14" customFormat="false" ht="15" hidden="false" customHeight="false" outlineLevel="0" collapsed="false">
      <c r="A14" s="4" t="s">
        <v>793</v>
      </c>
      <c r="B14" s="4" t="s">
        <v>807</v>
      </c>
      <c r="C14" s="4" t="n">
        <v>2</v>
      </c>
    </row>
    <row r="15" customFormat="false" ht="15" hidden="false" customHeight="false" outlineLevel="0" collapsed="false">
      <c r="A15" s="4" t="s">
        <v>793</v>
      </c>
      <c r="B15" s="4" t="s">
        <v>805</v>
      </c>
      <c r="C15" s="4" t="n">
        <v>2</v>
      </c>
    </row>
    <row r="16" customFormat="false" ht="15" hidden="false" customHeight="false" outlineLevel="0" collapsed="false">
      <c r="A16" s="4" t="s">
        <v>793</v>
      </c>
      <c r="B16" s="4" t="s">
        <v>806</v>
      </c>
      <c r="C16" s="4" t="n">
        <v>1</v>
      </c>
    </row>
    <row r="17" customFormat="false" ht="15" hidden="false" customHeight="false" outlineLevel="0" collapsed="false">
      <c r="A17" s="4" t="s">
        <v>794</v>
      </c>
      <c r="B17" s="4" t="s">
        <v>805</v>
      </c>
      <c r="C17" s="4" t="n">
        <v>2</v>
      </c>
    </row>
    <row r="18" customFormat="false" ht="15" hidden="false" customHeight="false" outlineLevel="0" collapsed="false">
      <c r="A18" s="4" t="s">
        <v>800</v>
      </c>
      <c r="B18" s="4" t="s">
        <v>805</v>
      </c>
      <c r="C18" s="4" t="n">
        <v>1</v>
      </c>
    </row>
    <row r="19" customFormat="false" ht="15" hidden="false" customHeight="false" outlineLevel="0" collapsed="false">
      <c r="A19" s="4" t="s">
        <v>802</v>
      </c>
      <c r="B19" s="4" t="s">
        <v>805</v>
      </c>
      <c r="C19" s="4" t="n">
        <v>5</v>
      </c>
    </row>
    <row r="20" customFormat="false" ht="15" hidden="false" customHeight="false" outlineLevel="0" collapsed="false">
      <c r="A20" s="4" t="s">
        <v>802</v>
      </c>
      <c r="B20" s="4" t="s">
        <v>806</v>
      </c>
      <c r="C20" s="4" t="n">
        <v>2</v>
      </c>
    </row>
    <row r="21" customFormat="false" ht="15" hidden="false" customHeight="false" outlineLevel="0" collapsed="false">
      <c r="A21" s="4" t="s">
        <v>808</v>
      </c>
      <c r="B21" s="4"/>
      <c r="C21" s="4" t="n">
        <f aca="false">SUM(C2:C20)</f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2026-08-19T04:08:22Z</dcterms:created>
  <dc:creator>openpyxl</dc:creator>
  <dc:description/>
  <dc:language>en-US</dc:language>
  <cp:lastModifiedBy/>
  <dcterms:modified xsi:type="dcterms:W3CDTF">2026-08-19T04:08:22Z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